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50" windowHeight="12345" firstSheet="1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" sheetId="10" r:id="rId10"/>
    <sheet name="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1">'部门收入总表'!$A$1:$O$40</definedName>
    <definedName name="_xlnm.Print_Area" localSheetId="2">'部门支出总表'!$A$1:$E$35</definedName>
    <definedName name="_xlnm.Print_Area" localSheetId="3">'财拨收支总表'!$A$1:$G$52</definedName>
    <definedName name="_xlnm.Print_Area" localSheetId="8">'国有资本经营'!$A$1:$E$18</definedName>
    <definedName name="_xlnm.Print_Area" localSheetId="0">'收支预算总表'!$A$1:$D$53</definedName>
    <definedName name="_xlnm.Print_Area" localSheetId="5">'一般公共预算基本支出表'!$A$1:$E$29</definedName>
    <definedName name="_xlnm.Print_Area" localSheetId="6">'一般公共预算三公表'!$A$1:$I$25</definedName>
    <definedName name="_xlnm.Print_Area" localSheetId="4">'一般公共预算支出表'!$A$1:$E$47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'部门支出总表'!$A:$E,'部门支出总表'!$1:$6</definedName>
    <definedName name="_xlnm.Print_Titles" localSheetId="3">'财拨收支总表'!$A:$G,'财拨收支总表'!$1:$5</definedName>
    <definedName name="_xlnm.Print_Titles" localSheetId="8">'国有资本经营'!$A:$E,'国有资本经营'!$1:$6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'一般公共预算基本支出表'!$A:$E,'一般公共预算基本支出表'!$1:$5</definedName>
    <definedName name="_xlnm.Print_Titles" localSheetId="6">'一般公共预算三公表'!$A:$I,'一般公共预算三公表'!$1:$6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<sst xmlns="http://schemas.openxmlformats.org/spreadsheetml/2006/main" count="450" uniqueCount="252">
  <si>
    <t>收支预算总表</t>
  </si>
  <si>
    <t>填报单位:[113]中国共产党宜丰县委员会宣传部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</si>
  <si>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</si>
  <si>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</si>
  <si>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</si>
  <si>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</si>
  <si>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</si>
  <si>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</si>
  <si>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</si>
  <si>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    （一）一般公共预算收入</t>
  </si>
  <si>
    <t>    （二）政府性基金预算收入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</si>
  <si>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</si>
  <si>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</si>
  <si>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</si>
  <si>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</si>
  <si>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</si>
  <si>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</si>
  <si>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</si>
  <si>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</si>
  <si>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</si>
  <si>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</si>
  <si>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</si>
  <si>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</si>
  <si>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</si>
  <si>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</si>
  <si>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</si>
  <si>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</si>
  <si>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</si>
  <si>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</si>
  <si>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</si>
  <si>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</si>
  <si>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</si>
  <si>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</si>
  <si>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</si>
  <si>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</si>
  <si>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</si>
  <si>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</si>
  <si>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</si>
  <si>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</si>
  <si>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</si>
  <si>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</si>
  <si>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</si>
  <si>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</si>
  <si>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</si>
  <si>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</si>
  <si>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33</t>
  </si>
  <si>
    <t>　宣传事务</t>
  </si>
  <si>
    <t>　　2013301</t>
  </si>
  <si>
    <t>　　行政运行</t>
  </si>
  <si>
    <t>宣传管理</t>
  </si>
  <si>
    <t>　　2013399</t>
  </si>
  <si>
    <t>　　其他宣传事务支出</t>
  </si>
  <si>
    <t>网信事务</t>
  </si>
  <si>
    <t>信息安全事务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</si>
  <si>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</si>
  <si>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</si>
  <si>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</si>
  <si>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</si>
  <si>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</si>
  <si>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</si>
  <si>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</si>
  <si>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</si>
  <si>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</si>
  <si>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</si>
  <si>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</si>
  <si>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</si>
  <si>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</si>
  <si>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</si>
  <si>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</si>
  <si>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</si>
  <si>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</si>
  <si>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</si>
  <si>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</si>
  <si>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</si>
  <si>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</si>
  <si>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</si>
  <si>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</si>
  <si>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</si>
  <si>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</si>
  <si>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</si>
  <si>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</si>
  <si>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</si>
  <si>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</si>
  <si>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</si>
  <si>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</si>
  <si>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</si>
  <si>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</si>
  <si>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</si>
  <si>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</si>
  <si>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</si>
  <si>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</si>
  <si>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</si>
  <si>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</si>
  <si>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</si>
  <si>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</si>
  <si>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</si>
  <si>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</si>
  <si>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</si>
  <si>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</si>
  <si>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</si>
  <si>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</si>
  <si>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2024年预算数</t>
  </si>
  <si>
    <t xml:space="preserve">    2210201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</si>
  <si>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</si>
  <si>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</si>
  <si>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</si>
  <si>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</si>
  <si>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</si>
  <si>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</si>
  <si>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</si>
  <si>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</si>
  <si>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</si>
  <si>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</si>
  <si>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</si>
  <si>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</si>
  <si>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</si>
  <si>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</si>
  <si>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</si>
  <si>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</si>
  <si>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</si>
  <si>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</si>
  <si>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</si>
  <si>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公务员医疗补助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</si>
  <si>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</si>
  <si>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</si>
  <si>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</si>
  <si>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</si>
  <si>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</si>
  <si>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</si>
  <si>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</si>
  <si>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</si>
  <si>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r>
      <t>注：若为空表，则为该部门（单位）无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</t>
    </r>
  </si>
  <si>
    <t>一般公共预算“三公”经费支出表</t>
  </si>
  <si>
    <t>填报单位: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</si>
  <si>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</si>
  <si>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</si>
  <si>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</si>
  <si>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</si>
  <si>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</si>
  <si>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</si>
  <si>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</si>
  <si>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</si>
  <si>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117</t>
  </si>
  <si>
    <t>XXX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</si>
  <si>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</si>
  <si>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</si>
  <si>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</si>
  <si>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</si>
  <si>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2024年部门整体支出绩效目标表</t>
  </si>
  <si>
    <t>中国共产党宜丰县委员会宣传部</t>
  </si>
  <si>
    <t>部门基本信息</t>
  </si>
  <si>
    <t>部门所属领域</t>
  </si>
  <si>
    <t>宣传部</t>
  </si>
  <si>
    <t>直属单位包括</t>
  </si>
  <si>
    <t>无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</si>
  <si>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</si>
  <si>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</si>
  <si>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</si>
  <si>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</si>
  <si>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</si>
  <si>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</si>
  <si>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</si>
  <si>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</si>
  <si>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</si>
  <si>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</si>
  <si>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</si>
  <si>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</si>
  <si>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</si>
  <si>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</si>
  <si>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</si>
  <si>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</si>
  <si>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</si>
  <si>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</si>
  <si>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</si>
  <si>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</si>
  <si>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</si>
  <si>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理论宣讲活动</t>
  </si>
  <si>
    <t>≥6次</t>
  </si>
  <si>
    <t>培训人次</t>
  </si>
  <si>
    <t>≥100人</t>
  </si>
  <si>
    <t>全县文明实践中心数量</t>
  </si>
  <si>
    <t>≥200个</t>
  </si>
  <si>
    <t>道德模范慰问工作完成率</t>
  </si>
  <si>
    <t>100%</t>
  </si>
  <si>
    <t>文明城市测评个数</t>
  </si>
  <si>
    <t>1个</t>
  </si>
  <si>
    <t>培训班次（班次）</t>
  </si>
  <si>
    <t>≥2班次</t>
  </si>
  <si>
    <t>质量指标</t>
  </si>
  <si>
    <t>实践中心验收合格率</t>
  </si>
  <si>
    <t>≥90%</t>
  </si>
  <si>
    <t>意识形态整改完成率</t>
  </si>
  <si>
    <t>媒体合作覆盖痃</t>
  </si>
  <si>
    <t>宣讲活动覆盖率</t>
  </si>
  <si>
    <t>文明城市工作合规率</t>
  </si>
  <si>
    <t>媒体合作方案计划与实施对应</t>
  </si>
  <si>
    <t>时效指标</t>
  </si>
  <si>
    <t>项目完成及时率</t>
  </si>
  <si>
    <t>重点工作完成率</t>
  </si>
  <si>
    <t>培训工作完成及时率</t>
  </si>
  <si>
    <t>文明城市测评及时率</t>
  </si>
  <si>
    <t>成本指标</t>
  </si>
  <si>
    <t>在职人员控制率</t>
  </si>
  <si>
    <t>≤100%</t>
  </si>
  <si>
    <t>三公经费控制率</t>
  </si>
  <si>
    <t>公用经费控制率</t>
  </si>
  <si>
    <t>预算支出标准执行率</t>
  </si>
  <si>
    <t>效益指标</t>
  </si>
  <si>
    <t>经济效益指标</t>
  </si>
  <si>
    <t>吸引优质企业和高端项目</t>
  </si>
  <si>
    <t>有效吸引</t>
  </si>
  <si>
    <t>社会效益指标</t>
  </si>
  <si>
    <t>弘扬社会主义核心价值观</t>
  </si>
  <si>
    <t>进一步弘扬</t>
  </si>
  <si>
    <t>完善未成年人活动场所建设</t>
  </si>
  <si>
    <t>逐步完善</t>
  </si>
  <si>
    <t>提升群众的幸福感和获得感</t>
  </si>
  <si>
    <t>逐步提高</t>
  </si>
  <si>
    <t>生态效益指标</t>
  </si>
  <si>
    <t/>
  </si>
  <si>
    <t>可持续影响指标</t>
  </si>
  <si>
    <t>对外提高宜丰知名度</t>
  </si>
  <si>
    <t>逐步有效提高</t>
  </si>
  <si>
    <t>满意度指标</t>
  </si>
  <si>
    <t xml:space="preserve">满意度指标 </t>
  </si>
  <si>
    <t>社会满意度测评</t>
  </si>
  <si>
    <t>项目支出绩效目标表</t>
  </si>
  <si>
    <t>(2024年度)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</si>
  <si>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</si>
  <si>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</si>
  <si>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</si>
  <si>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</si>
  <si>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</si>
  <si>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</si>
  <si>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</si>
  <si>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</si>
  <si>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年度绩效目标</t>
  </si>
  <si>
    <t>指标值</t>
  </si>
  <si>
    <t>数量</t>
  </si>
  <si>
    <t>...</t>
  </si>
  <si>
    <t>质量</t>
  </si>
  <si>
    <t>时效</t>
  </si>
  <si>
    <t>成本</t>
  </si>
  <si>
    <t>社会效益</t>
  </si>
  <si>
    <t>可持续影响</t>
  </si>
  <si>
    <t>满意度</t>
  </si>
  <si>
    <t>支出预算总表</t>
  </si>
  <si>
    <t>科目名称</t>
  </si>
  <si>
    <t>教育支出</t>
  </si>
  <si>
    <t>科学技术支出</t>
  </si>
  <si>
    <t>农林水支出</t>
  </si>
  <si>
    <t>财政拨款预算表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</si>
</sst>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  <numFmt numFmtId="182" formatCode="#,##0.000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7" fillId="0" borderId="0">
      <alignment/>
      <protection/>
    </xf>
  </cellStyleXfs>
  <cellXfs count="10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16" xfId="63" applyFont="1" applyFill="1" applyBorder="1" applyAlignment="1">
      <alignment horizontal="center" vertical="center" wrapText="1"/>
      <protection/>
    </xf>
    <xf numFmtId="0" fontId="7" fillId="0" borderId="17" xfId="63" applyFont="1" applyFill="1" applyBorder="1" applyAlignment="1">
      <alignment horizontal="center" vertical="center" wrapText="1"/>
      <protection/>
    </xf>
    <xf numFmtId="0" fontId="55" fillId="0" borderId="15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7" fillId="0" borderId="22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0" borderId="24" xfId="0" applyNumberFormat="1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62" fillId="0" borderId="0" xfId="0" applyFont="1" applyAlignment="1">
      <alignment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/>
      <protection/>
    </xf>
    <xf numFmtId="49" fontId="4" fillId="0" borderId="30" xfId="0" applyNumberFormat="1" applyFont="1" applyBorder="1" applyAlignment="1" applyProtection="1">
      <alignment horizontal="center" vertical="center" wrapText="1"/>
      <protection/>
    </xf>
    <xf numFmtId="37" fontId="4" fillId="0" borderId="3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3" fillId="0" borderId="0" xfId="0" applyFont="1" applyAlignment="1" applyProtection="1">
      <alignment horizontal="center" vertical="center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/>
      <protection/>
    </xf>
    <xf numFmtId="4" fontId="4" fillId="0" borderId="34" xfId="0" applyNumberFormat="1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/>
      <protection/>
    </xf>
    <xf numFmtId="4" fontId="4" fillId="0" borderId="35" xfId="0" applyNumberFormat="1" applyFont="1" applyBorder="1" applyAlignment="1" applyProtection="1">
      <alignment vertical="center"/>
      <protection/>
    </xf>
    <xf numFmtId="4" fontId="4" fillId="0" borderId="36" xfId="0" applyNumberFormat="1" applyFont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180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4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38.421875" style="1" customWidth="1"/>
    <col min="2" max="2" width="12.00390625" style="1" customWidth="1"/>
    <col min="3" max="3" width="35.421875" style="1" customWidth="1"/>
    <col min="4" max="4" width="14.00390625" style="1" customWidth="1"/>
    <col min="5" max="255" width="9.140625" style="1" customWidth="1"/>
  </cols>
  <sheetData>
    <row r="2" spans="1:4" s="1" customFormat="1" ht="29.25" customHeight="1">
      <c r="A2" s="86" t="s">
        <v>0</v>
      </c>
      <c r="B2" s="86"/>
      <c r="C2" s="86"/>
      <c r="D2" s="86"/>
    </row>
    <row r="3" spans="1:4" s="1" customFormat="1" ht="17.25" customHeight="1">
      <c r="A3" s="56" t="s">
        <v>1</v>
      </c>
      <c r="B3" s="57"/>
      <c r="C3" s="57"/>
      <c r="D3" s="53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11" t="s">
        <v>6</v>
      </c>
      <c r="C5" s="69" t="s">
        <v>7</v>
      </c>
      <c r="D5" s="69" t="s">
        <v>6</v>
      </c>
    </row>
    <row r="6" spans="1:4" s="1" customFormat="1" ht="17.25" customHeight="1">
      <c r="A6" s="104" t="s">
        <v>8</v>
      </c>
      <c r="B6" s="13">
        <v>679.43</v>
      </c>
      <c r="C6" s="95" t="str">
        <f>IF(ISBLANK('支出总表（引用）'!A8)," ",'支出总表（引用）'!A8)</f>
        <v>一般公共服务支出</v>
      </c>
      <c r="D6" s="92">
        <v>579.61</v>
      </c>
    </row>
    <row r="7" spans="1:4" s="1" customFormat="1" ht="17.25" customHeight="1">
      <c r="A7" s="104" t="s">
        <v>9</v>
      </c>
      <c r="B7" s="65">
        <v>679.43</v>
      </c>
      <c r="C7" s="95" t="str">
        <f>IF(ISBLANK('支出总表（引用）'!A9)," ",'支出总表（引用）'!A9)</f>
        <v>教育支出</v>
      </c>
      <c r="D7" s="92"/>
    </row>
    <row r="8" spans="1:4" s="1" customFormat="1" ht="17.25" customHeight="1">
      <c r="A8" s="104" t="s">
        <v>10</v>
      </c>
      <c r="B8" s="65"/>
      <c r="C8" s="95" t="str">
        <f>IF(ISBLANK('支出总表（引用）'!A10)," ",'支出总表（引用）'!A10)</f>
        <v>科学技术支出</v>
      </c>
      <c r="D8" s="92"/>
    </row>
    <row r="9" spans="1:4" s="1" customFormat="1" ht="17.25" customHeight="1">
      <c r="A9" s="104" t="s">
        <v>11</v>
      </c>
      <c r="B9" s="65"/>
      <c r="C9" s="95" t="str">
        <f>IF(ISBLANK('支出总表（引用）'!A11)," ",'支出总表（引用）'!A11)</f>
        <v>社会保障和就业支出</v>
      </c>
      <c r="D9" s="92">
        <v>56.29</v>
      </c>
    </row>
    <row r="10" spans="1:4" s="1" customFormat="1" ht="17.25" customHeight="1">
      <c r="A10" s="104" t="s">
        <v>12</v>
      </c>
      <c r="B10" s="65"/>
      <c r="C10" s="95" t="str">
        <f>IF(ISBLANK('支出总表（引用）'!A12)," ",'支出总表（引用）'!A12)</f>
        <v>卫生健康支出</v>
      </c>
      <c r="D10" s="92">
        <v>11.79</v>
      </c>
    </row>
    <row r="11" spans="1:4" s="1" customFormat="1" ht="17.25" customHeight="1">
      <c r="A11" s="104" t="s">
        <v>13</v>
      </c>
      <c r="B11" s="65"/>
      <c r="C11" s="95" t="str">
        <f>IF(ISBLANK('支出总表（引用）'!A13)," ",'支出总表（引用）'!A13)</f>
        <v>农林水支出</v>
      </c>
      <c r="D11" s="92"/>
    </row>
    <row r="12" spans="1:4" s="1" customFormat="1" ht="17.25" customHeight="1">
      <c r="A12" s="104" t="s">
        <v>14</v>
      </c>
      <c r="B12" s="65"/>
      <c r="C12" s="95" t="str">
        <f>IF(ISBLANK('支出总表（引用）'!A14)," ",'支出总表（引用）'!A14)</f>
        <v>住房保障支出</v>
      </c>
      <c r="D12" s="92">
        <v>26.73</v>
      </c>
    </row>
    <row r="13" spans="1:4" s="1" customFormat="1" ht="17.25" customHeight="1">
      <c r="A13" s="104" t="s">
        <v>15</v>
      </c>
      <c r="B13" s="59"/>
      <c r="C13" s="95" t="str">
        <f>IF(ISBLANK('支出总表（引用）'!A15)," ",'支出总表（引用）'!A15)</f>
        <v> </v>
      </c>
      <c r="D13" s="92" t="str">
        <f>IF(ISBLANK('支出总表（引用）'!B15)," ",'支出总表（引用）'!B15)</f>
        <v> </v>
      </c>
    </row>
    <row r="14" spans="1:4" s="1" customFormat="1" ht="17.25" customHeight="1">
      <c r="A14" s="104" t="s">
        <v>16</v>
      </c>
      <c r="B14" s="59"/>
      <c r="C14" s="95" t="str">
        <f>IF(ISBLANK('支出总表（引用）'!A16)," ",'支出总表（引用）'!A16)</f>
        <v> </v>
      </c>
      <c r="D14" s="92" t="str">
        <f>IF(ISBLANK('支出总表（引用）'!B16)," ",'支出总表（引用）'!B16)</f>
        <v> </v>
      </c>
    </row>
    <row r="15" spans="1:4" s="1" customFormat="1" ht="17.25" customHeight="1">
      <c r="A15" s="91" t="s">
        <v>17</v>
      </c>
      <c r="B15" s="59"/>
      <c r="C15" s="95" t="str">
        <f>IF(ISBLANK('支出总表（引用）'!A17)," ",'支出总表（引用）'!A17)</f>
        <v> </v>
      </c>
      <c r="D15" s="92" t="str">
        <f>IF(ISBLANK('支出总表（引用）'!B17)," ",'支出总表（引用）'!B17)</f>
        <v> </v>
      </c>
    </row>
    <row r="16" spans="1:4" s="1" customFormat="1" ht="17.25" customHeight="1" hidden="1">
      <c r="A16" s="91"/>
      <c r="B16" s="65"/>
      <c r="C16" s="95" t="str">
        <f>IF(ISBLANK('支出总表（引用）'!A18)," ",'支出总表（引用）'!A18)</f>
        <v> </v>
      </c>
      <c r="D16" s="92" t="str">
        <f>IF(ISBLANK('支出总表（引用）'!B18)," ",'支出总表（引用）'!B18)</f>
        <v> </v>
      </c>
    </row>
    <row r="17" spans="1:4" s="1" customFormat="1" ht="17.25" customHeight="1" hidden="1">
      <c r="A17" s="91"/>
      <c r="B17" s="65"/>
      <c r="C17" s="95" t="str">
        <f>IF(ISBLANK('支出总表（引用）'!A19)," ",'支出总表（引用）'!A19)</f>
        <v> </v>
      </c>
      <c r="D17" s="92" t="str">
        <f>IF(ISBLANK('支出总表（引用）'!B19)," ",'支出总表（引用）'!B19)</f>
        <v> </v>
      </c>
    </row>
    <row r="18" spans="1:4" s="1" customFormat="1" ht="17.25" customHeight="1" hidden="1">
      <c r="A18" s="94"/>
      <c r="B18" s="65"/>
      <c r="C18" s="95" t="str">
        <f>IF(ISBLANK('支出总表（引用）'!A20)," ",'支出总表（引用）'!A20)</f>
        <v> </v>
      </c>
      <c r="D18" s="92" t="str">
        <f>IF(ISBLANK('支出总表（引用）'!B20)," ",'支出总表（引用）'!B20)</f>
        <v> </v>
      </c>
    </row>
    <row r="19" spans="1:4" s="1" customFormat="1" ht="17.25" customHeight="1" hidden="1">
      <c r="A19" s="91"/>
      <c r="B19" s="65"/>
      <c r="C19" s="95" t="str">
        <f>IF(ISBLANK('支出总表（引用）'!A21)," ",'支出总表（引用）'!A21)</f>
        <v> </v>
      </c>
      <c r="D19" s="92" t="str">
        <f>IF(ISBLANK('支出总表（引用）'!B21)," ",'支出总表（引用）'!B21)</f>
        <v> </v>
      </c>
    </row>
    <row r="20" spans="1:4" s="1" customFormat="1" ht="17.25" customHeight="1" hidden="1">
      <c r="A20" s="91"/>
      <c r="B20" s="65"/>
      <c r="C20" s="95" t="str">
        <f>IF(ISBLANK('支出总表（引用）'!A22)," ",'支出总表（引用）'!A22)</f>
        <v> </v>
      </c>
      <c r="D20" s="92" t="str">
        <f>IF(ISBLANK('支出总表（引用）'!B22)," ",'支出总表（引用）'!B22)</f>
        <v> </v>
      </c>
    </row>
    <row r="21" spans="1:4" s="1" customFormat="1" ht="17.25" customHeight="1" hidden="1">
      <c r="A21" s="91"/>
      <c r="B21" s="65"/>
      <c r="C21" s="95" t="str">
        <f>IF(ISBLANK('支出总表（引用）'!A23)," ",'支出总表（引用）'!A23)</f>
        <v> </v>
      </c>
      <c r="D21" s="92" t="str">
        <f>IF(ISBLANK('支出总表（引用）'!B23)," ",'支出总表（引用）'!B23)</f>
        <v> </v>
      </c>
    </row>
    <row r="22" spans="1:4" s="1" customFormat="1" ht="17.25" customHeight="1" hidden="1">
      <c r="A22" s="91"/>
      <c r="B22" s="65"/>
      <c r="C22" s="95" t="str">
        <f>IF(ISBLANK('支出总表（引用）'!A24)," ",'支出总表（引用）'!A24)</f>
        <v> </v>
      </c>
      <c r="D22" s="92" t="str">
        <f>IF(ISBLANK('支出总表（引用）'!B24)," ",'支出总表（引用）'!B24)</f>
        <v> </v>
      </c>
    </row>
    <row r="23" spans="1:4" s="1" customFormat="1" ht="17.25" customHeight="1" hidden="1">
      <c r="A23" s="91"/>
      <c r="B23" s="65"/>
      <c r="C23" s="95" t="str">
        <f>IF(ISBLANK('支出总表（引用）'!A25)," ",'支出总表（引用）'!A25)</f>
        <v> </v>
      </c>
      <c r="D23" s="92" t="str">
        <f>IF(ISBLANK('支出总表（引用）'!B25)," ",'支出总表（引用）'!B25)</f>
        <v> </v>
      </c>
    </row>
    <row r="24" spans="1:4" s="1" customFormat="1" ht="17.25" customHeight="1" hidden="1">
      <c r="A24" s="91"/>
      <c r="B24" s="65"/>
      <c r="C24" s="95" t="str">
        <f>IF(ISBLANK('支出总表（引用）'!A26)," ",'支出总表（引用）'!A26)</f>
        <v> </v>
      </c>
      <c r="D24" s="92" t="str">
        <f>IF(ISBLANK('支出总表（引用）'!B26)," ",'支出总表（引用）'!B26)</f>
        <v> </v>
      </c>
    </row>
    <row r="25" spans="1:4" s="1" customFormat="1" ht="19.5" customHeight="1" hidden="1">
      <c r="A25" s="91"/>
      <c r="B25" s="65"/>
      <c r="C25" s="95" t="str">
        <f>IF(ISBLANK('支出总表（引用）'!A27)," ",'支出总表（引用）'!A27)</f>
        <v> </v>
      </c>
      <c r="D25" s="92" t="str">
        <f>IF(ISBLANK('支出总表（引用）'!B27)," ",'支出总表（引用）'!B27)</f>
        <v> </v>
      </c>
    </row>
    <row r="26" spans="1:4" s="1" customFormat="1" ht="19.5" customHeight="1" hidden="1">
      <c r="A26" s="91"/>
      <c r="B26" s="65"/>
      <c r="C26" s="95" t="str">
        <f>IF(ISBLANK('支出总表（引用）'!A28)," ",'支出总表（引用）'!A28)</f>
        <v> </v>
      </c>
      <c r="D26" s="92" t="str">
        <f>IF(ISBLANK('支出总表（引用）'!B28)," ",'支出总表（引用）'!B28)</f>
        <v> </v>
      </c>
    </row>
    <row r="27" spans="1:4" s="1" customFormat="1" ht="19.5" customHeight="1" hidden="1">
      <c r="A27" s="91"/>
      <c r="B27" s="65"/>
      <c r="C27" s="95" t="str">
        <f>IF(ISBLANK('支出总表（引用）'!A29)," ",'支出总表（引用）'!A29)</f>
        <v> </v>
      </c>
      <c r="D27" s="92" t="str">
        <f>IF(ISBLANK('支出总表（引用）'!B29)," ",'支出总表（引用）'!B29)</f>
        <v> </v>
      </c>
    </row>
    <row r="28" spans="1:4" s="1" customFormat="1" ht="19.5" customHeight="1" hidden="1">
      <c r="A28" s="91"/>
      <c r="B28" s="65"/>
      <c r="C28" s="95" t="str">
        <f>IF(ISBLANK('支出总表（引用）'!A30)," ",'支出总表（引用）'!A30)</f>
        <v> </v>
      </c>
      <c r="D28" s="92" t="str">
        <f>IF(ISBLANK('支出总表（引用）'!B30)," ",'支出总表（引用）'!B30)</f>
        <v> </v>
      </c>
    </row>
    <row r="29" spans="1:4" s="1" customFormat="1" ht="19.5" customHeight="1" hidden="1">
      <c r="A29" s="91"/>
      <c r="B29" s="65"/>
      <c r="C29" s="95" t="str">
        <f>IF(ISBLANK('支出总表（引用）'!A31)," ",'支出总表（引用）'!A31)</f>
        <v> </v>
      </c>
      <c r="D29" s="92" t="str">
        <f>IF(ISBLANK('支出总表（引用）'!B31)," ",'支出总表（引用）'!B31)</f>
        <v> </v>
      </c>
    </row>
    <row r="30" spans="1:4" s="1" customFormat="1" ht="19.5" customHeight="1" hidden="1">
      <c r="A30" s="91"/>
      <c r="B30" s="65"/>
      <c r="C30" s="95" t="str">
        <f>IF(ISBLANK('支出总表（引用）'!A32)," ",'支出总表（引用）'!A32)</f>
        <v> </v>
      </c>
      <c r="D30" s="92" t="str">
        <f>IF(ISBLANK('支出总表（引用）'!B32)," ",'支出总表（引用）'!B32)</f>
        <v> </v>
      </c>
    </row>
    <row r="31" spans="1:4" s="1" customFormat="1" ht="19.5" customHeight="1" hidden="1">
      <c r="A31" s="91"/>
      <c r="B31" s="65"/>
      <c r="C31" s="95" t="str">
        <f>IF(ISBLANK('支出总表（引用）'!A33)," ",'支出总表（引用）'!A33)</f>
        <v> </v>
      </c>
      <c r="D31" s="92" t="str">
        <f>IF(ISBLANK('支出总表（引用）'!B33)," ",'支出总表（引用）'!B33)</f>
        <v> </v>
      </c>
    </row>
    <row r="32" spans="1:4" s="1" customFormat="1" ht="19.5" customHeight="1" hidden="1">
      <c r="A32" s="91"/>
      <c r="B32" s="65"/>
      <c r="C32" s="95" t="str">
        <f>IF(ISBLANK('支出总表（引用）'!A34)," ",'支出总表（引用）'!A34)</f>
        <v> </v>
      </c>
      <c r="D32" s="92" t="str">
        <f>IF(ISBLANK('支出总表（引用）'!B34)," ",'支出总表（引用）'!B34)</f>
        <v> </v>
      </c>
    </row>
    <row r="33" spans="1:4" s="1" customFormat="1" ht="19.5" customHeight="1" hidden="1">
      <c r="A33" s="91"/>
      <c r="B33" s="65"/>
      <c r="C33" s="95" t="str">
        <f>IF(ISBLANK('支出总表（引用）'!A35)," ",'支出总表（引用）'!A35)</f>
        <v> </v>
      </c>
      <c r="D33" s="92" t="str">
        <f>IF(ISBLANK('支出总表（引用）'!B35)," ",'支出总表（引用）'!B35)</f>
        <v> </v>
      </c>
    </row>
    <row r="34" spans="1:4" s="1" customFormat="1" ht="19.5" customHeight="1" hidden="1">
      <c r="A34" s="91"/>
      <c r="B34" s="65"/>
      <c r="C34" s="95" t="str">
        <f>IF(ISBLANK('支出总表（引用）'!A36)," ",'支出总表（引用）'!A36)</f>
        <v> </v>
      </c>
      <c r="D34" s="92" t="str">
        <f>IF(ISBLANK('支出总表（引用）'!B36)," ",'支出总表（引用）'!B36)</f>
        <v> </v>
      </c>
    </row>
    <row r="35" spans="1:4" s="1" customFormat="1" ht="19.5" customHeight="1" hidden="1">
      <c r="A35" s="91"/>
      <c r="B35" s="65"/>
      <c r="C35" s="95" t="str">
        <f>IF(ISBLANK('支出总表（引用）'!A37)," ",'支出总表（引用）'!A37)</f>
        <v> </v>
      </c>
      <c r="D35" s="92" t="str">
        <f>IF(ISBLANK('支出总表（引用）'!B37)," ",'支出总表（引用）'!B37)</f>
        <v> </v>
      </c>
    </row>
    <row r="36" spans="1:4" s="1" customFormat="1" ht="19.5" customHeight="1" hidden="1">
      <c r="A36" s="91"/>
      <c r="B36" s="65"/>
      <c r="C36" s="95" t="str">
        <f>IF(ISBLANK('支出总表（引用）'!A38)," ",'支出总表（引用）'!A38)</f>
        <v> </v>
      </c>
      <c r="D36" s="92" t="str">
        <f>IF(ISBLANK('支出总表（引用）'!B38)," ",'支出总表（引用）'!B38)</f>
        <v> </v>
      </c>
    </row>
    <row r="37" spans="1:4" s="1" customFormat="1" ht="19.5" customHeight="1" hidden="1">
      <c r="A37" s="91"/>
      <c r="B37" s="65"/>
      <c r="C37" s="95" t="str">
        <f>IF(ISBLANK('支出总表（引用）'!A39)," ",'支出总表（引用）'!A39)</f>
        <v> </v>
      </c>
      <c r="D37" s="92" t="str">
        <f>IF(ISBLANK('支出总表（引用）'!B39)," ",'支出总表（引用）'!B39)</f>
        <v> </v>
      </c>
    </row>
    <row r="38" spans="1:4" s="1" customFormat="1" ht="19.5" customHeight="1" hidden="1">
      <c r="A38" s="91"/>
      <c r="B38" s="65"/>
      <c r="C38" s="95" t="str">
        <f>IF(ISBLANK('支出总表（引用）'!A40)," ",'支出总表（引用）'!A40)</f>
        <v> </v>
      </c>
      <c r="D38" s="92" t="str">
        <f>IF(ISBLANK('支出总表（引用）'!B40)," ",'支出总表（引用）'!B40)</f>
        <v> </v>
      </c>
    </row>
    <row r="39" spans="1:4" s="1" customFormat="1" ht="19.5" customHeight="1" hidden="1">
      <c r="A39" s="91"/>
      <c r="B39" s="65"/>
      <c r="C39" s="95" t="str">
        <f>IF(ISBLANK('支出总表（引用）'!A41)," ",'支出总表（引用）'!A41)</f>
        <v> </v>
      </c>
      <c r="D39" s="92" t="str">
        <f>IF(ISBLANK('支出总表（引用）'!B41)," ",'支出总表（引用）'!B41)</f>
        <v> </v>
      </c>
    </row>
    <row r="40" spans="1:4" s="1" customFormat="1" ht="19.5" customHeight="1" hidden="1">
      <c r="A40" s="91"/>
      <c r="B40" s="65"/>
      <c r="C40" s="95" t="str">
        <f>IF(ISBLANK('支出总表（引用）'!A42)," ",'支出总表（引用）'!A42)</f>
        <v> </v>
      </c>
      <c r="D40" s="92" t="str">
        <f>IF(ISBLANK('支出总表（引用）'!B42)," ",'支出总表（引用）'!B42)</f>
        <v> </v>
      </c>
    </row>
    <row r="41" spans="1:4" s="1" customFormat="1" ht="19.5" customHeight="1" hidden="1">
      <c r="A41" s="91"/>
      <c r="B41" s="65"/>
      <c r="C41" s="95" t="str">
        <f>IF(ISBLANK('支出总表（引用）'!A43)," ",'支出总表（引用）'!A43)</f>
        <v> </v>
      </c>
      <c r="D41" s="92" t="str">
        <f>IF(ISBLANK('支出总表（引用）'!B43)," ",'支出总表（引用）'!B43)</f>
        <v> </v>
      </c>
    </row>
    <row r="42" spans="1:4" s="1" customFormat="1" ht="19.5" customHeight="1" hidden="1">
      <c r="A42" s="91"/>
      <c r="B42" s="65"/>
      <c r="C42" s="95" t="str">
        <f>IF(ISBLANK('支出总表（引用）'!A44)," ",'支出总表（引用）'!A44)</f>
        <v> </v>
      </c>
      <c r="D42" s="92" t="str">
        <f>IF(ISBLANK('支出总表（引用）'!B44)," ",'支出总表（引用）'!B44)</f>
        <v> </v>
      </c>
    </row>
    <row r="43" spans="1:4" s="1" customFormat="1" ht="19.5" customHeight="1" hidden="1">
      <c r="A43" s="91"/>
      <c r="B43" s="65"/>
      <c r="C43" s="95" t="str">
        <f>IF(ISBLANK('支出总表（引用）'!A45)," ",'支出总表（引用）'!A45)</f>
        <v> </v>
      </c>
      <c r="D43" s="92" t="str">
        <f>IF(ISBLANK('支出总表（引用）'!B45)," ",'支出总表（引用）'!B45)</f>
        <v> </v>
      </c>
    </row>
    <row r="44" spans="1:4" s="1" customFormat="1" ht="19.5" customHeight="1" hidden="1">
      <c r="A44" s="91"/>
      <c r="B44" s="65"/>
      <c r="C44" s="95" t="str">
        <f>IF(ISBLANK('支出总表（引用）'!A46)," ",'支出总表（引用）'!A46)</f>
        <v> </v>
      </c>
      <c r="D44" s="92" t="str">
        <f>IF(ISBLANK('支出总表（引用）'!B46)," ",'支出总表（引用）'!B46)</f>
        <v> </v>
      </c>
    </row>
    <row r="45" spans="1:4" s="1" customFormat="1" ht="19.5" customHeight="1" hidden="1">
      <c r="A45" s="91"/>
      <c r="B45" s="65"/>
      <c r="C45" s="95" t="str">
        <f>IF(ISBLANK('支出总表（引用）'!A47)," ",'支出总表（引用）'!A47)</f>
        <v> </v>
      </c>
      <c r="D45" s="92" t="str">
        <f>IF(ISBLANK('支出总表（引用）'!B47)," ",'支出总表（引用）'!B47)</f>
        <v> </v>
      </c>
    </row>
    <row r="46" spans="1:4" s="1" customFormat="1" ht="19.5" customHeight="1" hidden="1">
      <c r="A46" s="91"/>
      <c r="B46" s="65"/>
      <c r="C46" s="95" t="str">
        <f>IF(ISBLANK('支出总表（引用）'!A48)," ",'支出总表（引用）'!A48)</f>
        <v> </v>
      </c>
      <c r="D46" s="92" t="str">
        <f>IF(ISBLANK('支出总表（引用）'!B48)," ",'支出总表（引用）'!B48)</f>
        <v> </v>
      </c>
    </row>
    <row r="47" spans="1:4" s="1" customFormat="1" ht="19.5" customHeight="1">
      <c r="A47" s="91"/>
      <c r="B47" s="65"/>
      <c r="C47" s="95" t="str">
        <f>IF(ISBLANK('支出总表（引用）'!A49)," ",'支出总表（引用）'!A49)</f>
        <v> </v>
      </c>
      <c r="D47" s="92" t="str">
        <f>IF(ISBLANK('支出总表（引用）'!B49)," ",'支出总表（引用）'!B49)</f>
        <v> </v>
      </c>
    </row>
    <row r="48" spans="1:4" s="1" customFormat="1" ht="17.25" customHeight="1">
      <c r="A48" s="96" t="s">
        <v>18</v>
      </c>
      <c r="B48" s="65">
        <v>679.43</v>
      </c>
      <c r="C48" s="96" t="s">
        <v>19</v>
      </c>
      <c r="D48" s="92">
        <v>679.43</v>
      </c>
    </row>
    <row r="49" spans="1:4" s="1" customFormat="1" ht="17.25" customHeight="1">
      <c r="A49" s="104" t="s">
        <v>20</v>
      </c>
      <c r="B49" s="65"/>
      <c r="C49" s="105" t="s">
        <v>21</v>
      </c>
      <c r="D49" s="65">
        <f>B52-D48</f>
        <v>0</v>
      </c>
    </row>
    <row r="50" spans="1:4" s="1" customFormat="1" ht="17.25" customHeight="1">
      <c r="A50" s="104" t="s">
        <v>22</v>
      </c>
      <c r="B50" s="13"/>
      <c r="C50" s="94"/>
      <c r="D50" s="65"/>
    </row>
    <row r="51" spans="1:4" s="1" customFormat="1" ht="17.25" customHeight="1">
      <c r="A51" s="95"/>
      <c r="B51" s="92"/>
      <c r="C51" s="94"/>
      <c r="D51" s="65"/>
    </row>
    <row r="52" spans="1:4" s="1" customFormat="1" ht="17.25" customHeight="1">
      <c r="A52" s="96" t="s">
        <v>23</v>
      </c>
      <c r="B52" s="13">
        <v>679.43</v>
      </c>
      <c r="C52" s="96" t="s">
        <v>24</v>
      </c>
      <c r="D52" s="94">
        <f>B52</f>
        <v>679.43</v>
      </c>
    </row>
    <row r="53" spans="1:254" s="1" customFormat="1" ht="19.5" customHeight="1">
      <c r="A53" s="57"/>
      <c r="B53" s="57"/>
      <c r="C53" s="57"/>
      <c r="D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</row>
    <row r="54" spans="1:254" s="1" customFormat="1" ht="19.5" customHeight="1">
      <c r="A54" s="57"/>
      <c r="B54" s="57"/>
      <c r="C54" s="57"/>
      <c r="D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</row>
    <row r="55" spans="1:254" s="1" customFormat="1" ht="19.5" customHeight="1">
      <c r="A55" s="57"/>
      <c r="B55" s="57"/>
      <c r="C55" s="57"/>
      <c r="D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</row>
    <row r="56" spans="1:254" s="1" customFormat="1" ht="19.5" customHeight="1">
      <c r="A56" s="57"/>
      <c r="B56" s="57"/>
      <c r="C56" s="57"/>
      <c r="D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</row>
    <row r="57" spans="1:254" s="1" customFormat="1" ht="19.5" customHeight="1">
      <c r="A57" s="57"/>
      <c r="B57" s="57"/>
      <c r="C57" s="57"/>
      <c r="D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</row>
    <row r="58" spans="1:254" s="1" customFormat="1" ht="19.5" customHeight="1">
      <c r="A58" s="57"/>
      <c r="B58" s="57"/>
      <c r="C58" s="57"/>
      <c r="D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</row>
    <row r="59" spans="1:254" s="1" customFormat="1" ht="19.5" customHeight="1">
      <c r="A59" s="57"/>
      <c r="B59" s="57"/>
      <c r="C59" s="57"/>
      <c r="D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</row>
    <row r="60" spans="1:254" s="1" customFormat="1" ht="19.5" customHeight="1">
      <c r="A60" s="57"/>
      <c r="B60" s="57"/>
      <c r="C60" s="57"/>
      <c r="D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</row>
    <row r="61" spans="1:254" s="1" customFormat="1" ht="19.5" customHeight="1">
      <c r="A61" s="57"/>
      <c r="B61" s="57"/>
      <c r="C61" s="57"/>
      <c r="D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</row>
    <row r="62" spans="1:254" s="1" customFormat="1" ht="19.5" customHeight="1">
      <c r="A62" s="57"/>
      <c r="B62" s="57"/>
      <c r="C62" s="57"/>
      <c r="D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</row>
    <row r="63" spans="1:254" s="1" customFormat="1" ht="19.5" customHeight="1">
      <c r="A63" s="57"/>
      <c r="B63" s="57"/>
      <c r="C63" s="57"/>
      <c r="D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</row>
    <row r="64" spans="1:254" s="1" customFormat="1" ht="19.5" customHeight="1">
      <c r="A64" s="57"/>
      <c r="B64" s="57"/>
      <c r="C64" s="57"/>
      <c r="D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</row>
    <row r="65" spans="1:254" s="1" customFormat="1" ht="19.5" customHeight="1">
      <c r="A65" s="57"/>
      <c r="B65" s="57"/>
      <c r="C65" s="57"/>
      <c r="D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</row>
    <row r="66" spans="1:254" s="1" customFormat="1" ht="19.5" customHeight="1">
      <c r="A66" s="57"/>
      <c r="B66" s="57"/>
      <c r="C66" s="57"/>
      <c r="D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</row>
    <row r="67" spans="1:254" s="1" customFormat="1" ht="19.5" customHeight="1">
      <c r="A67" s="57"/>
      <c r="B67" s="57"/>
      <c r="C67" s="57"/>
      <c r="D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</row>
    <row r="68" spans="1:254" s="1" customFormat="1" ht="19.5" customHeight="1">
      <c r="A68" s="57"/>
      <c r="B68" s="57"/>
      <c r="C68" s="57"/>
      <c r="D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</row>
    <row r="69" spans="1:254" s="1" customFormat="1" ht="19.5" customHeight="1">
      <c r="A69" s="57"/>
      <c r="B69" s="57"/>
      <c r="C69" s="57"/>
      <c r="D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</row>
    <row r="70" spans="1:254" s="1" customFormat="1" ht="19.5" customHeight="1">
      <c r="A70" s="57"/>
      <c r="B70" s="57"/>
      <c r="C70" s="57"/>
      <c r="D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</row>
    <row r="71" spans="1:254" s="1" customFormat="1" ht="19.5" customHeight="1">
      <c r="A71" s="57"/>
      <c r="B71" s="57"/>
      <c r="C71" s="57"/>
      <c r="D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</row>
    <row r="72" spans="1:254" s="1" customFormat="1" ht="19.5" customHeight="1">
      <c r="A72" s="57"/>
      <c r="B72" s="57"/>
      <c r="C72" s="57"/>
      <c r="D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</row>
    <row r="73" spans="1:254" s="1" customFormat="1" ht="19.5" customHeight="1">
      <c r="A73" s="57"/>
      <c r="B73" s="57"/>
      <c r="C73" s="57"/>
      <c r="D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</row>
    <row r="74" spans="1:254" s="1" customFormat="1" ht="19.5" customHeight="1">
      <c r="A74" s="57"/>
      <c r="B74" s="57"/>
      <c r="C74" s="57"/>
      <c r="D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</row>
    <row r="75" spans="1:254" s="1" customFormat="1" ht="19.5" customHeight="1">
      <c r="A75" s="57"/>
      <c r="B75" s="57"/>
      <c r="C75" s="57"/>
      <c r="D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</row>
    <row r="76" spans="1:254" s="1" customFormat="1" ht="19.5" customHeight="1">
      <c r="A76" s="57"/>
      <c r="B76" s="57"/>
      <c r="C76" s="57"/>
      <c r="D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</row>
    <row r="77" spans="1:254" s="1" customFormat="1" ht="19.5" customHeight="1">
      <c r="A77" s="57"/>
      <c r="B77" s="57"/>
      <c r="C77" s="57"/>
      <c r="D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</row>
    <row r="78" spans="1:254" s="1" customFormat="1" ht="19.5" customHeight="1">
      <c r="A78" s="57"/>
      <c r="B78" s="57"/>
      <c r="C78" s="57"/>
      <c r="D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</row>
    <row r="79" spans="1:254" s="1" customFormat="1" ht="19.5" customHeight="1">
      <c r="A79" s="57"/>
      <c r="B79" s="57"/>
      <c r="C79" s="57"/>
      <c r="D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</row>
    <row r="80" spans="1:254" s="1" customFormat="1" ht="19.5" customHeight="1">
      <c r="A80" s="57"/>
      <c r="B80" s="57"/>
      <c r="C80" s="57"/>
      <c r="D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</row>
    <row r="81" spans="1:254" s="1" customFormat="1" ht="19.5" customHeight="1">
      <c r="A81" s="57"/>
      <c r="B81" s="57"/>
      <c r="C81" s="57"/>
      <c r="D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</row>
    <row r="82" spans="1:254" s="1" customFormat="1" ht="19.5" customHeight="1">
      <c r="A82" s="57"/>
      <c r="B82" s="57"/>
      <c r="C82" s="57"/>
      <c r="D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</row>
    <row r="83" spans="1:254" s="1" customFormat="1" ht="19.5" customHeight="1">
      <c r="A83" s="57"/>
      <c r="B83" s="57"/>
      <c r="C83" s="57"/>
      <c r="D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</row>
    <row r="84" spans="1:254" s="1" customFormat="1" ht="19.5" customHeight="1">
      <c r="A84" s="57"/>
      <c r="B84" s="57"/>
      <c r="C84" s="57"/>
      <c r="D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</row>
    <row r="85" spans="1:254" s="1" customFormat="1" ht="19.5" customHeight="1">
      <c r="A85" s="57"/>
      <c r="B85" s="57"/>
      <c r="C85" s="57"/>
      <c r="D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  <c r="HN85" s="57"/>
      <c r="HO85" s="57"/>
      <c r="HP85" s="57"/>
      <c r="HQ85" s="57"/>
      <c r="HR85" s="57"/>
      <c r="HS85" s="57"/>
      <c r="HT85" s="57"/>
      <c r="HU85" s="57"/>
      <c r="HV85" s="57"/>
      <c r="HW85" s="57"/>
      <c r="HX85" s="57"/>
      <c r="HY85" s="57"/>
      <c r="HZ85" s="57"/>
      <c r="IA85" s="57"/>
      <c r="IB85" s="57"/>
      <c r="IC85" s="57"/>
      <c r="ID85" s="57"/>
      <c r="IE85" s="57"/>
      <c r="IF85" s="57"/>
      <c r="IG85" s="57"/>
      <c r="IH85" s="57"/>
      <c r="II85" s="57"/>
      <c r="IJ85" s="57"/>
      <c r="IK85" s="57"/>
      <c r="IL85" s="57"/>
      <c r="IM85" s="57"/>
      <c r="IN85" s="57"/>
      <c r="IO85" s="57"/>
      <c r="IP85" s="57"/>
      <c r="IQ85" s="57"/>
      <c r="IR85" s="57"/>
      <c r="IS85" s="57"/>
      <c r="IT85" s="57"/>
    </row>
    <row r="86" spans="1:254" s="1" customFormat="1" ht="19.5" customHeight="1">
      <c r="A86" s="57"/>
      <c r="B86" s="57"/>
      <c r="C86" s="57"/>
      <c r="D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  <c r="HN86" s="57"/>
      <c r="HO86" s="57"/>
      <c r="HP86" s="57"/>
      <c r="HQ86" s="57"/>
      <c r="HR86" s="57"/>
      <c r="HS86" s="57"/>
      <c r="HT86" s="57"/>
      <c r="HU86" s="57"/>
      <c r="HV86" s="57"/>
      <c r="HW86" s="57"/>
      <c r="HX86" s="57"/>
      <c r="HY86" s="57"/>
      <c r="HZ86" s="57"/>
      <c r="IA86" s="57"/>
      <c r="IB86" s="57"/>
      <c r="IC86" s="57"/>
      <c r="ID86" s="57"/>
      <c r="IE86" s="57"/>
      <c r="IF86" s="57"/>
      <c r="IG86" s="57"/>
      <c r="IH86" s="57"/>
      <c r="II86" s="57"/>
      <c r="IJ86" s="57"/>
      <c r="IK86" s="57"/>
      <c r="IL86" s="57"/>
      <c r="IM86" s="57"/>
      <c r="IN86" s="57"/>
      <c r="IO86" s="57"/>
      <c r="IP86" s="57"/>
      <c r="IQ86" s="57"/>
      <c r="IR86" s="57"/>
      <c r="IS86" s="57"/>
      <c r="IT86" s="57"/>
    </row>
    <row r="87" spans="1:254" s="1" customFormat="1" ht="19.5" customHeight="1">
      <c r="A87" s="57"/>
      <c r="B87" s="57"/>
      <c r="C87" s="57"/>
      <c r="D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</row>
    <row r="88" spans="1:254" s="1" customFormat="1" ht="19.5" customHeight="1">
      <c r="A88" s="57"/>
      <c r="B88" s="57"/>
      <c r="C88" s="57"/>
      <c r="D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  <c r="HN88" s="57"/>
      <c r="HO88" s="57"/>
      <c r="HP88" s="57"/>
      <c r="HQ88" s="57"/>
      <c r="HR88" s="57"/>
      <c r="HS88" s="57"/>
      <c r="HT88" s="57"/>
      <c r="HU88" s="57"/>
      <c r="HV88" s="57"/>
      <c r="HW88" s="57"/>
      <c r="HX88" s="57"/>
      <c r="HY88" s="57"/>
      <c r="HZ88" s="57"/>
      <c r="IA88" s="57"/>
      <c r="IB88" s="57"/>
      <c r="IC88" s="57"/>
      <c r="ID88" s="57"/>
      <c r="IE88" s="57"/>
      <c r="IF88" s="57"/>
      <c r="IG88" s="57"/>
      <c r="IH88" s="57"/>
      <c r="II88" s="57"/>
      <c r="IJ88" s="57"/>
      <c r="IK88" s="57"/>
      <c r="IL88" s="57"/>
      <c r="IM88" s="57"/>
      <c r="IN88" s="57"/>
      <c r="IO88" s="57"/>
      <c r="IP88" s="57"/>
      <c r="IQ88" s="57"/>
      <c r="IR88" s="57"/>
      <c r="IS88" s="57"/>
      <c r="IT88" s="57"/>
    </row>
    <row r="89" spans="1:254" s="1" customFormat="1" ht="19.5" customHeight="1">
      <c r="A89" s="57"/>
      <c r="B89" s="57"/>
      <c r="C89" s="57"/>
      <c r="D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  <c r="HN89" s="57"/>
      <c r="HO89" s="57"/>
      <c r="HP89" s="57"/>
      <c r="HQ89" s="57"/>
      <c r="HR89" s="57"/>
      <c r="HS89" s="57"/>
      <c r="HT89" s="57"/>
      <c r="HU89" s="57"/>
      <c r="HV89" s="57"/>
      <c r="HW89" s="57"/>
      <c r="HX89" s="57"/>
      <c r="HY89" s="57"/>
      <c r="HZ89" s="57"/>
      <c r="IA89" s="57"/>
      <c r="IB89" s="57"/>
      <c r="IC89" s="57"/>
      <c r="ID89" s="57"/>
      <c r="IE89" s="57"/>
      <c r="IF89" s="57"/>
      <c r="IG89" s="57"/>
      <c r="IH89" s="57"/>
      <c r="II89" s="57"/>
      <c r="IJ89" s="57"/>
      <c r="IK89" s="57"/>
      <c r="IL89" s="57"/>
      <c r="IM89" s="57"/>
      <c r="IN89" s="57"/>
      <c r="IO89" s="57"/>
      <c r="IP89" s="57"/>
      <c r="IQ89" s="57"/>
      <c r="IR89" s="57"/>
      <c r="IS89" s="57"/>
      <c r="IT89" s="57"/>
    </row>
    <row r="90" spans="1:254" s="1" customFormat="1" ht="19.5" customHeight="1">
      <c r="A90" s="57"/>
      <c r="B90" s="57"/>
      <c r="C90" s="57"/>
      <c r="D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</row>
    <row r="91" spans="1:254" s="1" customFormat="1" ht="19.5" customHeight="1">
      <c r="A91" s="57"/>
      <c r="B91" s="57"/>
      <c r="C91" s="57"/>
      <c r="D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  <c r="II91" s="57"/>
      <c r="IJ91" s="57"/>
      <c r="IK91" s="57"/>
      <c r="IL91" s="57"/>
      <c r="IM91" s="57"/>
      <c r="IN91" s="57"/>
      <c r="IO91" s="57"/>
      <c r="IP91" s="57"/>
      <c r="IQ91" s="57"/>
      <c r="IR91" s="57"/>
      <c r="IS91" s="57"/>
      <c r="IT91" s="57"/>
    </row>
    <row r="92" spans="1:254" s="1" customFormat="1" ht="19.5" customHeight="1">
      <c r="A92" s="57"/>
      <c r="B92" s="57"/>
      <c r="C92" s="57"/>
      <c r="D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</row>
    <row r="93" spans="1:254" s="1" customFormat="1" ht="19.5" customHeight="1">
      <c r="A93" s="57"/>
      <c r="B93" s="57"/>
      <c r="C93" s="57"/>
      <c r="D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</row>
    <row r="94" spans="1:254" s="1" customFormat="1" ht="19.5" customHeight="1">
      <c r="A94" s="57"/>
      <c r="B94" s="57"/>
      <c r="C94" s="57"/>
      <c r="D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  <c r="HK94" s="57"/>
      <c r="HL94" s="57"/>
      <c r="HM94" s="57"/>
      <c r="HN94" s="57"/>
      <c r="HO94" s="57"/>
      <c r="HP94" s="57"/>
      <c r="HQ94" s="57"/>
      <c r="HR94" s="57"/>
      <c r="HS94" s="57"/>
      <c r="HT94" s="57"/>
      <c r="HU94" s="57"/>
      <c r="HV94" s="57"/>
      <c r="HW94" s="57"/>
      <c r="HX94" s="57"/>
      <c r="HY94" s="57"/>
      <c r="HZ94" s="57"/>
      <c r="IA94" s="57"/>
      <c r="IB94" s="57"/>
      <c r="IC94" s="57"/>
      <c r="ID94" s="57"/>
      <c r="IE94" s="57"/>
      <c r="IF94" s="57"/>
      <c r="IG94" s="57"/>
      <c r="IH94" s="57"/>
      <c r="II94" s="57"/>
      <c r="IJ94" s="57"/>
      <c r="IK94" s="57"/>
      <c r="IL94" s="57"/>
      <c r="IM94" s="57"/>
      <c r="IN94" s="57"/>
      <c r="IO94" s="57"/>
      <c r="IP94" s="57"/>
      <c r="IQ94" s="57"/>
      <c r="IR94" s="57"/>
      <c r="IS94" s="57"/>
      <c r="IT94" s="57"/>
    </row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zoomScaleSheetLayoutView="100" workbookViewId="0" topLeftCell="A5">
      <selection activeCell="D10" sqref="D10:F10"/>
    </sheetView>
  </sheetViews>
  <sheetFormatPr defaultColWidth="9.140625" defaultRowHeight="12.75"/>
  <cols>
    <col min="3" max="3" width="3.57421875" style="0" customWidth="1"/>
    <col min="4" max="4" width="7.28125" style="0" customWidth="1"/>
    <col min="5" max="5" width="5.8515625" style="0" customWidth="1"/>
    <col min="7" max="7" width="10.421875" style="0" customWidth="1"/>
    <col min="8" max="8" width="11.710937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2.421875" style="0" customWidth="1"/>
  </cols>
  <sheetData>
    <row r="1" spans="1:12" ht="42" customHeight="1">
      <c r="A1" s="25" t="s">
        <v>148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.75" customHeight="1">
      <c r="A2" s="26" t="s">
        <v>135</v>
      </c>
      <c r="B2" s="26" t="s">
        <v>149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1" customHeight="1">
      <c r="A3" s="27" t="s">
        <v>150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69" customHeight="1">
      <c r="A4" s="26" t="s">
        <v>151</v>
      </c>
      <c r="B4" s="26"/>
      <c r="C4" s="26"/>
      <c r="D4" s="28" t="s">
        <v>152</v>
      </c>
      <c r="E4" s="28"/>
      <c r="F4" s="28"/>
      <c r="G4" s="28" t="s">
        <v>153</v>
      </c>
      <c r="H4" s="28"/>
      <c r="I4" s="28" t="s">
        <v>154</v>
      </c>
      <c r="J4" s="28"/>
      <c r="K4" s="28"/>
      <c r="L4" s="28"/>
    </row>
    <row r="5" spans="1:12" ht="36" customHeight="1">
      <c r="A5" s="26" t="s">
        <v>155</v>
      </c>
      <c r="B5" s="26"/>
      <c r="C5" s="26"/>
      <c r="D5" s="26" t="s">
        <v>154</v>
      </c>
      <c r="E5" s="26"/>
      <c r="F5" s="26"/>
      <c r="G5" s="26" t="s">
        <v>156</v>
      </c>
      <c r="H5" s="26"/>
      <c r="I5" s="28">
        <v>36</v>
      </c>
      <c r="J5" s="28"/>
      <c r="K5" s="28"/>
      <c r="L5" s="28"/>
    </row>
    <row r="6" spans="1:12" ht="19.5" customHeight="1">
      <c r="A6" s="26" t="s">
        <v>157</v>
      </c>
      <c r="B6" s="26"/>
      <c r="C6" s="26"/>
      <c r="D6" s="26">
        <v>24</v>
      </c>
      <c r="E6" s="26"/>
      <c r="F6" s="26"/>
      <c r="G6" s="26" t="s">
        <v>158</v>
      </c>
      <c r="H6" s="26"/>
      <c r="I6" s="28">
        <v>6</v>
      </c>
      <c r="J6" s="28"/>
      <c r="K6" s="28"/>
      <c r="L6" s="28"/>
    </row>
    <row r="7" spans="1:12" ht="19.5" customHeight="1">
      <c r="A7" s="26" t="s">
        <v>159</v>
      </c>
      <c r="B7" s="26"/>
      <c r="C7" s="26"/>
      <c r="D7" s="26">
        <v>18</v>
      </c>
      <c r="E7" s="26"/>
      <c r="F7" s="26"/>
      <c r="G7" s="26" t="s">
        <v>160</v>
      </c>
      <c r="H7" s="26"/>
      <c r="I7" s="28">
        <v>0</v>
      </c>
      <c r="J7" s="28"/>
      <c r="K7" s="28"/>
      <c r="L7" s="28"/>
    </row>
    <row r="8" spans="1:12" ht="19.5" customHeight="1">
      <c r="A8" s="29" t="s">
        <v>161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>
      <c r="A9" s="26" t="s">
        <v>162</v>
      </c>
      <c r="B9" s="26"/>
      <c r="C9" s="26"/>
      <c r="D9" s="30">
        <v>679.43</v>
      </c>
      <c r="E9" s="30"/>
      <c r="F9" s="30"/>
      <c r="G9" s="26" t="s">
        <v>163</v>
      </c>
      <c r="H9" s="26"/>
      <c r="I9" s="30"/>
      <c r="J9" s="30"/>
      <c r="K9" s="30"/>
      <c r="L9" s="30"/>
    </row>
    <row r="10" spans="1:12" ht="19.5" customHeight="1">
      <c r="A10" s="26" t="s">
        <v>164</v>
      </c>
      <c r="B10" s="26"/>
      <c r="C10" s="26"/>
      <c r="D10" s="30"/>
      <c r="E10" s="30"/>
      <c r="F10" s="30"/>
      <c r="G10" s="26" t="s">
        <v>165</v>
      </c>
      <c r="H10" s="26"/>
      <c r="I10" s="30"/>
      <c r="J10" s="30"/>
      <c r="K10" s="30"/>
      <c r="L10" s="30"/>
    </row>
    <row r="11" spans="1:12" ht="19.5" customHeight="1">
      <c r="A11" s="26" t="s">
        <v>166</v>
      </c>
      <c r="B11" s="26"/>
      <c r="C11" s="26"/>
      <c r="D11" s="30">
        <v>679.43</v>
      </c>
      <c r="E11" s="30"/>
      <c r="F11" s="30"/>
      <c r="G11" s="26" t="s">
        <v>167</v>
      </c>
      <c r="H11" s="26"/>
      <c r="I11" s="30">
        <v>337.82</v>
      </c>
      <c r="J11" s="30"/>
      <c r="K11" s="30"/>
      <c r="L11" s="30"/>
    </row>
    <row r="12" spans="1:12" ht="19.5" customHeight="1">
      <c r="A12" s="26" t="s">
        <v>107</v>
      </c>
      <c r="B12" s="26"/>
      <c r="C12" s="26"/>
      <c r="D12" s="30">
        <v>20.6</v>
      </c>
      <c r="E12" s="30"/>
      <c r="F12" s="30"/>
      <c r="G12" s="31" t="s">
        <v>168</v>
      </c>
      <c r="H12" s="31"/>
      <c r="I12" s="30">
        <v>321</v>
      </c>
      <c r="J12" s="30"/>
      <c r="K12" s="30"/>
      <c r="L12" s="30"/>
    </row>
    <row r="13" spans="1:12" ht="19.5" customHeight="1">
      <c r="A13" s="32" t="s">
        <v>169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9.5" customHeight="1">
      <c r="A14" s="29" t="s">
        <v>170</v>
      </c>
      <c r="B14" s="29"/>
      <c r="C14" s="29"/>
      <c r="D14" s="33" t="s">
        <v>171</v>
      </c>
      <c r="E14" s="33"/>
      <c r="F14" s="34" t="s">
        <v>172</v>
      </c>
      <c r="G14" s="35"/>
      <c r="H14" s="36"/>
      <c r="I14" s="34" t="s">
        <v>173</v>
      </c>
      <c r="J14" s="35"/>
      <c r="K14" s="35"/>
      <c r="L14" s="36"/>
    </row>
    <row r="15" spans="1:12" ht="19.5" customHeight="1">
      <c r="A15" s="37" t="s">
        <v>174</v>
      </c>
      <c r="B15" s="38"/>
      <c r="C15" s="39"/>
      <c r="D15" s="37" t="s">
        <v>175</v>
      </c>
      <c r="E15" s="39"/>
      <c r="F15" s="40" t="s">
        <v>176</v>
      </c>
      <c r="G15" s="41"/>
      <c r="H15" s="42"/>
      <c r="I15" s="40" t="s">
        <v>177</v>
      </c>
      <c r="J15" s="41"/>
      <c r="K15" s="41"/>
      <c r="L15" s="42"/>
    </row>
    <row r="16" spans="1:12" ht="19.5" customHeight="1">
      <c r="A16" s="43"/>
      <c r="B16" s="44"/>
      <c r="C16" s="45"/>
      <c r="D16" s="43"/>
      <c r="E16" s="45"/>
      <c r="F16" s="40" t="s">
        <v>178</v>
      </c>
      <c r="G16" s="41"/>
      <c r="H16" s="42"/>
      <c r="I16" s="40" t="s">
        <v>179</v>
      </c>
      <c r="J16" s="41"/>
      <c r="K16" s="41"/>
      <c r="L16" s="42"/>
    </row>
    <row r="17" spans="1:12" ht="19.5" customHeight="1">
      <c r="A17" s="43"/>
      <c r="B17" s="44"/>
      <c r="C17" s="45"/>
      <c r="D17" s="43"/>
      <c r="E17" s="45"/>
      <c r="F17" s="40" t="s">
        <v>180</v>
      </c>
      <c r="G17" s="41"/>
      <c r="H17" s="42"/>
      <c r="I17" s="40" t="s">
        <v>181</v>
      </c>
      <c r="J17" s="41"/>
      <c r="K17" s="41"/>
      <c r="L17" s="42"/>
    </row>
    <row r="18" spans="1:12" ht="19.5" customHeight="1">
      <c r="A18" s="43"/>
      <c r="B18" s="44"/>
      <c r="C18" s="45"/>
      <c r="D18" s="43"/>
      <c r="E18" s="45"/>
      <c r="F18" s="40" t="s">
        <v>182</v>
      </c>
      <c r="G18" s="41"/>
      <c r="H18" s="42"/>
      <c r="I18" s="40" t="s">
        <v>183</v>
      </c>
      <c r="J18" s="41"/>
      <c r="K18" s="41"/>
      <c r="L18" s="42"/>
    </row>
    <row r="19" spans="1:12" ht="19.5" customHeight="1">
      <c r="A19" s="43"/>
      <c r="B19" s="44"/>
      <c r="C19" s="45"/>
      <c r="D19" s="43"/>
      <c r="E19" s="45"/>
      <c r="F19" s="40" t="s">
        <v>184</v>
      </c>
      <c r="G19" s="41"/>
      <c r="H19" s="42"/>
      <c r="I19" s="40" t="s">
        <v>185</v>
      </c>
      <c r="J19" s="41"/>
      <c r="K19" s="41"/>
      <c r="L19" s="42"/>
    </row>
    <row r="20" spans="1:12" ht="19.5" customHeight="1">
      <c r="A20" s="43"/>
      <c r="B20" s="44"/>
      <c r="C20" s="45"/>
      <c r="D20" s="46"/>
      <c r="E20" s="47"/>
      <c r="F20" s="40" t="s">
        <v>186</v>
      </c>
      <c r="G20" s="41"/>
      <c r="H20" s="42"/>
      <c r="I20" s="40" t="s">
        <v>187</v>
      </c>
      <c r="J20" s="41"/>
      <c r="K20" s="41"/>
      <c r="L20" s="42"/>
    </row>
    <row r="21" spans="1:12" ht="19.5" customHeight="1">
      <c r="A21" s="43"/>
      <c r="B21" s="44"/>
      <c r="C21" s="45"/>
      <c r="D21" s="37" t="s">
        <v>188</v>
      </c>
      <c r="E21" s="39"/>
      <c r="F21" s="40" t="s">
        <v>189</v>
      </c>
      <c r="G21" s="41"/>
      <c r="H21" s="42"/>
      <c r="I21" s="40" t="s">
        <v>190</v>
      </c>
      <c r="J21" s="41"/>
      <c r="K21" s="41"/>
      <c r="L21" s="42"/>
    </row>
    <row r="22" spans="1:12" ht="19.5" customHeight="1">
      <c r="A22" s="43"/>
      <c r="B22" s="44"/>
      <c r="C22" s="45"/>
      <c r="D22" s="43"/>
      <c r="E22" s="45"/>
      <c r="F22" s="40" t="s">
        <v>191</v>
      </c>
      <c r="G22" s="41"/>
      <c r="H22" s="42"/>
      <c r="I22" s="40" t="s">
        <v>190</v>
      </c>
      <c r="J22" s="41"/>
      <c r="K22" s="41"/>
      <c r="L22" s="42"/>
    </row>
    <row r="23" spans="1:12" ht="19.5" customHeight="1">
      <c r="A23" s="43"/>
      <c r="B23" s="44"/>
      <c r="C23" s="45"/>
      <c r="D23" s="43"/>
      <c r="E23" s="45"/>
      <c r="F23" s="40" t="s">
        <v>192</v>
      </c>
      <c r="G23" s="41"/>
      <c r="H23" s="42"/>
      <c r="I23" s="40" t="s">
        <v>190</v>
      </c>
      <c r="J23" s="41"/>
      <c r="K23" s="41"/>
      <c r="L23" s="42"/>
    </row>
    <row r="24" spans="1:12" ht="19.5" customHeight="1">
      <c r="A24" s="43"/>
      <c r="B24" s="44"/>
      <c r="C24" s="45"/>
      <c r="D24" s="43"/>
      <c r="E24" s="45"/>
      <c r="F24" s="40" t="s">
        <v>193</v>
      </c>
      <c r="G24" s="41"/>
      <c r="H24" s="42"/>
      <c r="I24" s="40" t="s">
        <v>190</v>
      </c>
      <c r="J24" s="41"/>
      <c r="K24" s="41"/>
      <c r="L24" s="42"/>
    </row>
    <row r="25" spans="1:12" ht="19.5" customHeight="1">
      <c r="A25" s="43"/>
      <c r="B25" s="44"/>
      <c r="C25" s="45"/>
      <c r="D25" s="43"/>
      <c r="E25" s="45"/>
      <c r="F25" s="40" t="s">
        <v>194</v>
      </c>
      <c r="G25" s="41"/>
      <c r="H25" s="42"/>
      <c r="I25" s="40" t="s">
        <v>183</v>
      </c>
      <c r="J25" s="41"/>
      <c r="K25" s="41"/>
      <c r="L25" s="42"/>
    </row>
    <row r="26" spans="1:12" ht="19.5" customHeight="1">
      <c r="A26" s="43"/>
      <c r="B26" s="44"/>
      <c r="C26" s="45"/>
      <c r="D26" s="43"/>
      <c r="E26" s="45"/>
      <c r="F26" s="40" t="s">
        <v>194</v>
      </c>
      <c r="G26" s="41"/>
      <c r="H26" s="42"/>
      <c r="I26" s="40" t="s">
        <v>183</v>
      </c>
      <c r="J26" s="41"/>
      <c r="K26" s="41"/>
      <c r="L26" s="42"/>
    </row>
    <row r="27" spans="1:12" ht="19.5" customHeight="1">
      <c r="A27" s="43"/>
      <c r="B27" s="44"/>
      <c r="C27" s="45"/>
      <c r="D27" s="46"/>
      <c r="E27" s="47"/>
      <c r="F27" s="40" t="s">
        <v>195</v>
      </c>
      <c r="G27" s="41"/>
      <c r="H27" s="42"/>
      <c r="I27" s="40" t="s">
        <v>183</v>
      </c>
      <c r="J27" s="41"/>
      <c r="K27" s="41"/>
      <c r="L27" s="42"/>
    </row>
    <row r="28" spans="1:12" ht="19.5" customHeight="1">
      <c r="A28" s="43"/>
      <c r="B28" s="44"/>
      <c r="C28" s="45"/>
      <c r="D28" s="37" t="s">
        <v>196</v>
      </c>
      <c r="E28" s="39"/>
      <c r="F28" s="40" t="s">
        <v>197</v>
      </c>
      <c r="G28" s="41"/>
      <c r="H28" s="42"/>
      <c r="I28" s="40" t="s">
        <v>190</v>
      </c>
      <c r="J28" s="41"/>
      <c r="K28" s="41"/>
      <c r="L28" s="42"/>
    </row>
    <row r="29" spans="1:12" ht="19.5" customHeight="1">
      <c r="A29" s="43"/>
      <c r="B29" s="44"/>
      <c r="C29" s="45"/>
      <c r="D29" s="43"/>
      <c r="E29" s="45"/>
      <c r="F29" s="40" t="s">
        <v>198</v>
      </c>
      <c r="G29" s="41"/>
      <c r="H29" s="42"/>
      <c r="I29" s="40" t="s">
        <v>190</v>
      </c>
      <c r="J29" s="41"/>
      <c r="K29" s="41"/>
      <c r="L29" s="42"/>
    </row>
    <row r="30" spans="1:12" ht="19.5" customHeight="1">
      <c r="A30" s="43"/>
      <c r="B30" s="44"/>
      <c r="C30" s="45"/>
      <c r="D30" s="43"/>
      <c r="E30" s="45"/>
      <c r="F30" s="40" t="s">
        <v>199</v>
      </c>
      <c r="G30" s="41"/>
      <c r="H30" s="42"/>
      <c r="I30" s="40" t="s">
        <v>183</v>
      </c>
      <c r="J30" s="41"/>
      <c r="K30" s="41"/>
      <c r="L30" s="42"/>
    </row>
    <row r="31" spans="1:12" ht="19.5" customHeight="1">
      <c r="A31" s="43"/>
      <c r="B31" s="44"/>
      <c r="C31" s="45"/>
      <c r="D31" s="43"/>
      <c r="E31" s="45"/>
      <c r="F31" s="40" t="s">
        <v>200</v>
      </c>
      <c r="G31" s="41"/>
      <c r="H31" s="42"/>
      <c r="I31" s="40" t="s">
        <v>183</v>
      </c>
      <c r="J31" s="41"/>
      <c r="K31" s="41"/>
      <c r="L31" s="42"/>
    </row>
    <row r="32" spans="1:12" ht="19.5" customHeight="1">
      <c r="A32" s="43"/>
      <c r="B32" s="44"/>
      <c r="C32" s="45"/>
      <c r="D32" s="37" t="s">
        <v>201</v>
      </c>
      <c r="E32" s="39"/>
      <c r="F32" s="40" t="s">
        <v>202</v>
      </c>
      <c r="G32" s="41"/>
      <c r="H32" s="42"/>
      <c r="I32" s="40" t="s">
        <v>203</v>
      </c>
      <c r="J32" s="41"/>
      <c r="K32" s="41"/>
      <c r="L32" s="42"/>
    </row>
    <row r="33" spans="1:12" ht="19.5" customHeight="1">
      <c r="A33" s="43"/>
      <c r="B33" s="44"/>
      <c r="C33" s="45"/>
      <c r="D33" s="43"/>
      <c r="E33" s="45"/>
      <c r="F33" s="40" t="s">
        <v>204</v>
      </c>
      <c r="G33" s="41"/>
      <c r="H33" s="42"/>
      <c r="I33" s="40" t="s">
        <v>203</v>
      </c>
      <c r="J33" s="41"/>
      <c r="K33" s="41"/>
      <c r="L33" s="42"/>
    </row>
    <row r="34" spans="1:12" ht="19.5" customHeight="1">
      <c r="A34" s="43"/>
      <c r="B34" s="44"/>
      <c r="C34" s="45"/>
      <c r="D34" s="43"/>
      <c r="E34" s="45"/>
      <c r="F34" s="40" t="s">
        <v>205</v>
      </c>
      <c r="G34" s="41"/>
      <c r="H34" s="42"/>
      <c r="I34" s="40" t="s">
        <v>203</v>
      </c>
      <c r="J34" s="41"/>
      <c r="K34" s="41"/>
      <c r="L34" s="42"/>
    </row>
    <row r="35" spans="1:12" ht="19.5" customHeight="1">
      <c r="A35" s="46"/>
      <c r="B35" s="48"/>
      <c r="C35" s="47"/>
      <c r="D35" s="43"/>
      <c r="E35" s="45"/>
      <c r="F35" s="40" t="s">
        <v>206</v>
      </c>
      <c r="G35" s="41"/>
      <c r="H35" s="42"/>
      <c r="I35" s="40" t="s">
        <v>183</v>
      </c>
      <c r="J35" s="41"/>
      <c r="K35" s="41"/>
      <c r="L35" s="42"/>
    </row>
    <row r="36" spans="1:12" ht="19.5" customHeight="1">
      <c r="A36" s="30" t="s">
        <v>207</v>
      </c>
      <c r="B36" s="30"/>
      <c r="C36" s="30"/>
      <c r="D36" s="30" t="s">
        <v>208</v>
      </c>
      <c r="E36" s="30"/>
      <c r="F36" s="49" t="s">
        <v>209</v>
      </c>
      <c r="G36" s="50"/>
      <c r="H36" s="51"/>
      <c r="I36" s="49" t="s">
        <v>210</v>
      </c>
      <c r="J36" s="50"/>
      <c r="K36" s="50"/>
      <c r="L36" s="51"/>
    </row>
    <row r="37" spans="1:12" ht="28.5" customHeight="1">
      <c r="A37" s="30"/>
      <c r="B37" s="30"/>
      <c r="C37" s="30"/>
      <c r="D37" s="37" t="s">
        <v>211</v>
      </c>
      <c r="E37" s="39"/>
      <c r="F37" s="40" t="s">
        <v>212</v>
      </c>
      <c r="G37" s="41"/>
      <c r="H37" s="42"/>
      <c r="I37" s="49" t="s">
        <v>213</v>
      </c>
      <c r="J37" s="50"/>
      <c r="K37" s="50"/>
      <c r="L37" s="51"/>
    </row>
    <row r="38" spans="1:12" ht="19.5" customHeight="1">
      <c r="A38" s="30"/>
      <c r="B38" s="30"/>
      <c r="C38" s="30"/>
      <c r="D38" s="43"/>
      <c r="E38" s="45"/>
      <c r="F38" s="40" t="s">
        <v>214</v>
      </c>
      <c r="G38" s="41"/>
      <c r="H38" s="42"/>
      <c r="I38" s="49" t="s">
        <v>215</v>
      </c>
      <c r="J38" s="50"/>
      <c r="K38" s="50"/>
      <c r="L38" s="51"/>
    </row>
    <row r="39" spans="1:12" ht="19.5" customHeight="1">
      <c r="A39" s="30"/>
      <c r="B39" s="30"/>
      <c r="C39" s="30"/>
      <c r="D39" s="43"/>
      <c r="E39" s="45"/>
      <c r="F39" s="40" t="s">
        <v>216</v>
      </c>
      <c r="G39" s="41"/>
      <c r="H39" s="42"/>
      <c r="I39" s="49" t="s">
        <v>217</v>
      </c>
      <c r="J39" s="50"/>
      <c r="K39" s="50"/>
      <c r="L39" s="51"/>
    </row>
    <row r="40" spans="1:12" ht="19.5" customHeight="1" hidden="1">
      <c r="A40" s="30"/>
      <c r="B40" s="30"/>
      <c r="C40" s="30"/>
      <c r="D40" s="30" t="s">
        <v>218</v>
      </c>
      <c r="E40" s="30"/>
      <c r="F40" s="49" t="s">
        <v>219</v>
      </c>
      <c r="G40" s="50"/>
      <c r="H40" s="51"/>
      <c r="I40" s="49"/>
      <c r="J40" s="50"/>
      <c r="K40" s="50"/>
      <c r="L40" s="51"/>
    </row>
    <row r="41" spans="1:12" ht="19.5" customHeight="1">
      <c r="A41" s="30"/>
      <c r="B41" s="30"/>
      <c r="C41" s="30"/>
      <c r="D41" s="30" t="s">
        <v>220</v>
      </c>
      <c r="E41" s="30"/>
      <c r="F41" s="49" t="s">
        <v>221</v>
      </c>
      <c r="G41" s="50"/>
      <c r="H41" s="51"/>
      <c r="I41" s="49" t="s">
        <v>222</v>
      </c>
      <c r="J41" s="50"/>
      <c r="K41" s="50"/>
      <c r="L41" s="51"/>
    </row>
    <row r="42" spans="1:12" ht="19.5" customHeight="1">
      <c r="A42" s="30" t="s">
        <v>223</v>
      </c>
      <c r="B42" s="30"/>
      <c r="C42" s="30"/>
      <c r="D42" s="30" t="s">
        <v>224</v>
      </c>
      <c r="E42" s="30"/>
      <c r="F42" s="49" t="s">
        <v>225</v>
      </c>
      <c r="G42" s="50"/>
      <c r="H42" s="51"/>
      <c r="I42" s="49" t="s">
        <v>190</v>
      </c>
      <c r="J42" s="50"/>
      <c r="K42" s="50"/>
      <c r="L42" s="51"/>
    </row>
  </sheetData>
  <sheetProtection/>
  <mergeCells count="109">
    <mergeCell ref="A1:L1"/>
    <mergeCell ref="B2:L2"/>
    <mergeCell ref="A3:L3"/>
    <mergeCell ref="A4:C4"/>
    <mergeCell ref="D4:F4"/>
    <mergeCell ref="G4:H4"/>
    <mergeCell ref="I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L8"/>
    <mergeCell ref="A9:C9"/>
    <mergeCell ref="D9:F9"/>
    <mergeCell ref="G9:H9"/>
    <mergeCell ref="I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L13"/>
    <mergeCell ref="A14:C14"/>
    <mergeCell ref="D14:E14"/>
    <mergeCell ref="F14:H14"/>
    <mergeCell ref="I14:L14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D36:E36"/>
    <mergeCell ref="F36:H36"/>
    <mergeCell ref="I36:L36"/>
    <mergeCell ref="F37:H37"/>
    <mergeCell ref="I37:L37"/>
    <mergeCell ref="F38:H38"/>
    <mergeCell ref="I38:L38"/>
    <mergeCell ref="F39:H39"/>
    <mergeCell ref="I39:L39"/>
    <mergeCell ref="D40:E40"/>
    <mergeCell ref="F40:H40"/>
    <mergeCell ref="I40:L40"/>
    <mergeCell ref="D41:E41"/>
    <mergeCell ref="F41:H41"/>
    <mergeCell ref="I41:L41"/>
    <mergeCell ref="A42:C42"/>
    <mergeCell ref="D42:E42"/>
    <mergeCell ref="F42:H42"/>
    <mergeCell ref="I42:L42"/>
    <mergeCell ref="D15:E20"/>
    <mergeCell ref="D21:E27"/>
    <mergeCell ref="D28:E31"/>
    <mergeCell ref="A15:C35"/>
    <mergeCell ref="D32:E35"/>
    <mergeCell ref="D37:E39"/>
    <mergeCell ref="A36:C41"/>
  </mergeCells>
  <printOptions/>
  <pageMargins left="0.75" right="0.75" top="0.55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9"/>
  <sheetViews>
    <sheetView zoomScaleSheetLayoutView="100" workbookViewId="0" topLeftCell="A1">
      <selection activeCell="C27" sqref="C27"/>
    </sheetView>
  </sheetViews>
  <sheetFormatPr defaultColWidth="9.140625" defaultRowHeight="12.75"/>
  <cols>
    <col min="2" max="2" width="13.28125" style="0" customWidth="1"/>
  </cols>
  <sheetData>
    <row r="1" spans="1:8" ht="22.5">
      <c r="A1" s="16" t="s">
        <v>226</v>
      </c>
      <c r="B1" s="16"/>
      <c r="C1" s="16"/>
      <c r="D1" s="16"/>
      <c r="E1" s="16"/>
      <c r="F1" s="16"/>
      <c r="G1" s="16"/>
      <c r="H1" s="16"/>
    </row>
    <row r="2" spans="1:8" ht="14.25">
      <c r="A2" s="17" t="s">
        <v>227</v>
      </c>
      <c r="B2" s="17"/>
      <c r="C2" s="17"/>
      <c r="D2" s="17"/>
      <c r="E2" s="17"/>
      <c r="F2" s="17"/>
      <c r="G2" s="17"/>
      <c r="H2" s="17"/>
    </row>
    <row r="3" spans="1:8" ht="14.25">
      <c r="A3" s="17" t="s">
        <v>228</v>
      </c>
      <c r="B3" s="17"/>
      <c r="C3" s="17" t="s">
        <v>154</v>
      </c>
      <c r="D3" s="17"/>
      <c r="E3" s="17"/>
      <c r="F3" s="17"/>
      <c r="G3" s="17"/>
      <c r="H3" s="17"/>
    </row>
    <row r="4" spans="1:8" ht="14.25">
      <c r="A4" s="17" t="s">
        <v>229</v>
      </c>
      <c r="B4" s="17"/>
      <c r="C4" s="17"/>
      <c r="D4" s="17"/>
      <c r="E4" s="17" t="s">
        <v>230</v>
      </c>
      <c r="F4" s="17"/>
      <c r="G4" s="17"/>
      <c r="H4" s="17"/>
    </row>
    <row r="5" spans="1:8" ht="14.25">
      <c r="A5" s="17" t="s">
        <v>231</v>
      </c>
      <c r="B5" s="17"/>
      <c r="C5" s="17"/>
      <c r="D5" s="17"/>
      <c r="E5" s="17" t="s">
        <v>232</v>
      </c>
      <c r="F5" s="17"/>
      <c r="G5" s="17"/>
      <c r="H5" s="17"/>
    </row>
    <row r="6" spans="1:8" ht="14.25">
      <c r="A6" s="17"/>
      <c r="B6" s="17"/>
      <c r="C6" s="17"/>
      <c r="D6" s="17"/>
      <c r="E6" s="17"/>
      <c r="F6" s="17"/>
      <c r="G6" s="17"/>
      <c r="H6" s="17"/>
    </row>
    <row r="7" spans="1:8" ht="14.25">
      <c r="A7" s="17" t="s">
        <v>233</v>
      </c>
      <c r="B7" s="17"/>
      <c r="C7" s="17" t="s">
        <v>234</v>
      </c>
      <c r="D7" s="17"/>
      <c r="E7" s="17"/>
      <c r="F7" s="17"/>
      <c r="G7" s="17"/>
      <c r="H7" s="17"/>
    </row>
    <row r="8" spans="1:8" ht="14.25">
      <c r="A8" s="17"/>
      <c r="B8" s="17"/>
      <c r="C8" s="17" t="s">
        <v>235</v>
      </c>
      <c r="D8" s="17"/>
      <c r="E8" s="17"/>
      <c r="F8" s="17"/>
      <c r="G8" s="17"/>
      <c r="H8" s="17"/>
    </row>
    <row r="9" spans="1:8" ht="14.25">
      <c r="A9" s="17"/>
      <c r="B9" s="17"/>
      <c r="C9" s="17" t="s">
        <v>165</v>
      </c>
      <c r="D9" s="17"/>
      <c r="E9" s="17"/>
      <c r="F9" s="17"/>
      <c r="G9" s="17"/>
      <c r="H9" s="17"/>
    </row>
    <row r="10" spans="1:8" ht="14.25">
      <c r="A10" s="17" t="s">
        <v>236</v>
      </c>
      <c r="B10" s="17"/>
      <c r="C10" s="17"/>
      <c r="D10" s="17"/>
      <c r="E10" s="17"/>
      <c r="F10" s="17"/>
      <c r="G10" s="17"/>
      <c r="H10" s="17"/>
    </row>
    <row r="11" spans="1:8" ht="93.75" customHeight="1">
      <c r="A11" s="18"/>
      <c r="B11" s="18"/>
      <c r="C11" s="18"/>
      <c r="D11" s="18"/>
      <c r="E11" s="18"/>
      <c r="F11" s="18"/>
      <c r="G11" s="18"/>
      <c r="H11" s="18"/>
    </row>
    <row r="12" spans="1:8" ht="28.5">
      <c r="A12" s="17" t="s">
        <v>170</v>
      </c>
      <c r="B12" s="17" t="s">
        <v>171</v>
      </c>
      <c r="C12" s="17" t="s">
        <v>172</v>
      </c>
      <c r="D12" s="17"/>
      <c r="E12" s="17"/>
      <c r="F12" s="17"/>
      <c r="G12" s="17" t="s">
        <v>237</v>
      </c>
      <c r="H12" s="17"/>
    </row>
    <row r="13" spans="1:8" ht="14.25">
      <c r="A13" s="19" t="s">
        <v>174</v>
      </c>
      <c r="B13" s="17" t="s">
        <v>238</v>
      </c>
      <c r="C13" s="20" t="s">
        <v>239</v>
      </c>
      <c r="D13" s="21"/>
      <c r="E13" s="21"/>
      <c r="F13" s="22"/>
      <c r="G13" s="23"/>
      <c r="H13" s="24"/>
    </row>
    <row r="14" spans="1:8" ht="14.25">
      <c r="A14" s="19"/>
      <c r="B14" s="17" t="s">
        <v>240</v>
      </c>
      <c r="C14" s="20" t="s">
        <v>239</v>
      </c>
      <c r="D14" s="21"/>
      <c r="E14" s="21"/>
      <c r="F14" s="22"/>
      <c r="G14" s="23"/>
      <c r="H14" s="24"/>
    </row>
    <row r="15" spans="1:8" ht="14.25">
      <c r="A15" s="19"/>
      <c r="B15" s="17" t="s">
        <v>241</v>
      </c>
      <c r="C15" s="20" t="s">
        <v>239</v>
      </c>
      <c r="D15" s="21"/>
      <c r="E15" s="21"/>
      <c r="F15" s="22"/>
      <c r="G15" s="23"/>
      <c r="H15" s="24"/>
    </row>
    <row r="16" spans="1:8" ht="14.25">
      <c r="A16" s="19"/>
      <c r="B16" s="17" t="s">
        <v>242</v>
      </c>
      <c r="C16" s="20" t="s">
        <v>239</v>
      </c>
      <c r="D16" s="21"/>
      <c r="E16" s="21"/>
      <c r="F16" s="22"/>
      <c r="G16" s="23"/>
      <c r="H16" s="24"/>
    </row>
    <row r="17" spans="1:8" ht="14.25">
      <c r="A17" s="19" t="s">
        <v>207</v>
      </c>
      <c r="B17" s="17" t="s">
        <v>243</v>
      </c>
      <c r="C17" s="20" t="s">
        <v>239</v>
      </c>
      <c r="D17" s="21"/>
      <c r="E17" s="21"/>
      <c r="F17" s="22"/>
      <c r="G17" s="23"/>
      <c r="H17" s="24"/>
    </row>
    <row r="18" spans="1:8" ht="14.25">
      <c r="A18" s="19"/>
      <c r="B18" s="17" t="s">
        <v>244</v>
      </c>
      <c r="C18" s="20" t="s">
        <v>239</v>
      </c>
      <c r="D18" s="21"/>
      <c r="E18" s="21"/>
      <c r="F18" s="22"/>
      <c r="G18" s="23"/>
      <c r="H18" s="24"/>
    </row>
    <row r="19" spans="1:8" ht="14.25">
      <c r="A19" s="19" t="s">
        <v>245</v>
      </c>
      <c r="B19" s="17" t="s">
        <v>245</v>
      </c>
      <c r="C19" s="20" t="s">
        <v>239</v>
      </c>
      <c r="D19" s="21"/>
      <c r="E19" s="21"/>
      <c r="F19" s="22"/>
      <c r="G19" s="23"/>
      <c r="H19" s="24"/>
    </row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29" sqref="A29"/>
    </sheetView>
  </sheetViews>
  <sheetFormatPr defaultColWidth="9.140625" defaultRowHeight="12.75" customHeight="1"/>
  <cols>
    <col min="1" max="1" width="30.140625" style="1" customWidth="1"/>
    <col min="2" max="2" width="20.7109375" style="1" customWidth="1"/>
    <col min="3" max="3" width="17.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246</v>
      </c>
      <c r="B2" s="9"/>
      <c r="C2" s="9"/>
    </row>
    <row r="3" s="1" customFormat="1" ht="17.25" customHeight="1"/>
    <row r="4" spans="1:3" s="1" customFormat="1" ht="15.75" customHeight="1">
      <c r="A4" s="10" t="s">
        <v>247</v>
      </c>
      <c r="B4" s="4" t="s">
        <v>28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11" t="s">
        <v>42</v>
      </c>
      <c r="B6" s="11">
        <v>1</v>
      </c>
      <c r="C6" s="11">
        <v>2</v>
      </c>
    </row>
    <row r="7" spans="1:6" s="1" customFormat="1" ht="27" customHeight="1">
      <c r="A7" s="12" t="s">
        <v>28</v>
      </c>
      <c r="B7" s="13">
        <v>120940.729667</v>
      </c>
      <c r="C7" s="14"/>
      <c r="D7" s="15"/>
      <c r="F7" s="15"/>
    </row>
    <row r="8" spans="1:3" s="1" customFormat="1" ht="27" customHeight="1">
      <c r="A8" s="12" t="s">
        <v>44</v>
      </c>
      <c r="B8" s="13">
        <v>20113.538862</v>
      </c>
      <c r="C8" s="14"/>
    </row>
    <row r="9" spans="1:3" s="1" customFormat="1" ht="27" customHeight="1">
      <c r="A9" s="12" t="s">
        <v>248</v>
      </c>
      <c r="B9" s="13">
        <v>99409.158004</v>
      </c>
      <c r="C9" s="14"/>
    </row>
    <row r="10" spans="1:3" s="1" customFormat="1" ht="27" customHeight="1">
      <c r="A10" s="12" t="s">
        <v>249</v>
      </c>
      <c r="B10" s="13">
        <v>10</v>
      </c>
      <c r="C10" s="14"/>
    </row>
    <row r="11" spans="1:3" s="1" customFormat="1" ht="27" customHeight="1">
      <c r="A11" s="12" t="s">
        <v>55</v>
      </c>
      <c r="B11" s="13">
        <v>718.058836</v>
      </c>
      <c r="C11" s="14"/>
    </row>
    <row r="12" spans="1:3" s="1" customFormat="1" ht="27" customHeight="1">
      <c r="A12" s="12" t="s">
        <v>67</v>
      </c>
      <c r="B12" s="13">
        <v>606.880157</v>
      </c>
      <c r="C12" s="14"/>
    </row>
    <row r="13" spans="1:3" s="1" customFormat="1" ht="27" customHeight="1">
      <c r="A13" s="12" t="s">
        <v>250</v>
      </c>
      <c r="B13" s="13">
        <v>20.261194</v>
      </c>
      <c r="C13" s="14"/>
    </row>
    <row r="14" spans="1:3" s="1" customFormat="1" ht="27" customHeight="1">
      <c r="A14" s="12" t="s">
        <v>75</v>
      </c>
      <c r="B14" s="13">
        <v>62.832614</v>
      </c>
      <c r="C14" s="14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J18" sqref="J18"/>
    </sheetView>
  </sheetViews>
  <sheetFormatPr defaultColWidth="9.140625" defaultRowHeight="12.75" customHeight="1"/>
  <cols>
    <col min="1" max="1" width="22.00390625" style="1" customWidth="1"/>
    <col min="2" max="2" width="14.8515625" style="1" customWidth="1"/>
    <col min="3" max="3" width="18.57421875" style="1" customWidth="1"/>
    <col min="4" max="4" width="15.7109375" style="1" customWidth="1"/>
    <col min="5" max="5" width="17.421875" style="1" customWidth="1"/>
    <col min="6" max="6" width="9.140625" style="1" customWidth="1"/>
  </cols>
  <sheetData>
    <row r="1" spans="1:4" s="1" customFormat="1" ht="29.25" customHeight="1">
      <c r="A1" s="2" t="s">
        <v>251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247</v>
      </c>
      <c r="B3" s="4" t="s">
        <v>30</v>
      </c>
      <c r="C3" s="4" t="s">
        <v>88</v>
      </c>
      <c r="D3" s="5" t="s">
        <v>89</v>
      </c>
      <c r="E3" s="6" t="s">
        <v>90</v>
      </c>
    </row>
    <row r="4" spans="1:5" s="1" customFormat="1" ht="23.25" customHeight="1">
      <c r="A4" s="4"/>
      <c r="B4" s="4"/>
      <c r="C4" s="4"/>
      <c r="D4" s="5"/>
      <c r="E4" s="6"/>
    </row>
    <row r="5" spans="1:5" s="1" customFormat="1" ht="22.5" customHeight="1">
      <c r="A5" s="4" t="s">
        <v>42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7" t="s">
        <v>28</v>
      </c>
      <c r="B6" s="8">
        <v>34304.04</v>
      </c>
      <c r="C6" s="8">
        <v>34304.04</v>
      </c>
      <c r="D6" s="8"/>
      <c r="E6" s="8"/>
    </row>
    <row r="7" spans="1:5" s="1" customFormat="1" ht="27" customHeight="1">
      <c r="A7" s="7" t="s">
        <v>44</v>
      </c>
      <c r="B7" s="8">
        <v>15635.08</v>
      </c>
      <c r="C7" s="8">
        <v>15635.08</v>
      </c>
      <c r="D7" s="8"/>
      <c r="E7" s="8"/>
    </row>
    <row r="8" spans="1:5" s="1" customFormat="1" ht="27" customHeight="1">
      <c r="A8" s="7" t="s">
        <v>248</v>
      </c>
      <c r="B8" s="8">
        <v>17340.7</v>
      </c>
      <c r="C8" s="8">
        <v>17340.7</v>
      </c>
      <c r="D8" s="8"/>
      <c r="E8" s="8"/>
    </row>
    <row r="9" spans="1:5" s="1" customFormat="1" ht="27" customHeight="1">
      <c r="A9" s="7" t="s">
        <v>55</v>
      </c>
      <c r="B9" s="8">
        <v>683.73</v>
      </c>
      <c r="C9" s="8">
        <v>683.73</v>
      </c>
      <c r="D9" s="8"/>
      <c r="E9" s="8"/>
    </row>
    <row r="10" spans="1:5" s="1" customFormat="1" ht="27" customHeight="1">
      <c r="A10" s="7" t="s">
        <v>67</v>
      </c>
      <c r="B10" s="8">
        <v>586.53</v>
      </c>
      <c r="C10" s="8">
        <v>586.53</v>
      </c>
      <c r="D10" s="8"/>
      <c r="E10" s="8"/>
    </row>
    <row r="11" spans="1:5" s="1" customFormat="1" ht="27" customHeight="1">
      <c r="A11" s="7" t="s">
        <v>75</v>
      </c>
      <c r="B11" s="8">
        <v>58</v>
      </c>
      <c r="C11" s="8">
        <v>58</v>
      </c>
      <c r="D11" s="8"/>
      <c r="E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D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27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13.57421875" style="1" customWidth="1"/>
    <col min="2" max="2" width="35.421875" style="1" customWidth="1"/>
    <col min="3" max="3" width="13.00390625" style="1" customWidth="1"/>
    <col min="4" max="4" width="11.7109375" style="1" customWidth="1"/>
    <col min="5" max="5" width="11.140625" style="1" customWidth="1"/>
    <col min="6" max="6" width="12.8515625" style="1" customWidth="1"/>
    <col min="7" max="8" width="7.57421875" style="1" customWidth="1"/>
    <col min="9" max="9" width="11.28125" style="1" customWidth="1"/>
    <col min="10" max="10" width="6.57421875" style="1" customWidth="1"/>
    <col min="11" max="11" width="7.7109375" style="1" customWidth="1"/>
    <col min="12" max="12" width="7.00390625" style="1" customWidth="1"/>
    <col min="13" max="13" width="5.7109375" style="1" customWidth="1"/>
    <col min="14" max="14" width="6.57421875" style="1" customWidth="1"/>
    <col min="15" max="15" width="6.8515625" style="1" customWidth="1"/>
    <col min="16" max="16384" width="9.140625" style="1" customWidth="1"/>
  </cols>
  <sheetData>
    <row r="1" ht="21" customHeight="1"/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3" t="s">
        <v>2</v>
      </c>
    </row>
    <row r="4" spans="1:15" ht="17.25" customHeight="1">
      <c r="A4" s="4" t="s">
        <v>26</v>
      </c>
      <c r="B4" s="4" t="s">
        <v>27</v>
      </c>
      <c r="C4" s="101" t="s">
        <v>28</v>
      </c>
      <c r="D4" s="5" t="s">
        <v>29</v>
      </c>
      <c r="E4" s="4" t="s">
        <v>30</v>
      </c>
      <c r="F4" s="4"/>
      <c r="G4" s="4"/>
      <c r="H4" s="4"/>
      <c r="I4" s="5" t="s">
        <v>31</v>
      </c>
      <c r="J4" s="100" t="s">
        <v>32</v>
      </c>
      <c r="K4" s="100" t="s">
        <v>33</v>
      </c>
      <c r="L4" s="100" t="s">
        <v>34</v>
      </c>
      <c r="M4" s="100" t="s">
        <v>35</v>
      </c>
      <c r="N4" s="100" t="s">
        <v>36</v>
      </c>
      <c r="O4" s="5" t="s">
        <v>37</v>
      </c>
    </row>
    <row r="5" spans="1:15" ht="58.5" customHeight="1">
      <c r="A5" s="4"/>
      <c r="B5" s="4"/>
      <c r="C5" s="102"/>
      <c r="D5" s="5"/>
      <c r="E5" s="5" t="s">
        <v>38</v>
      </c>
      <c r="F5" s="5" t="s">
        <v>39</v>
      </c>
      <c r="G5" s="5" t="s">
        <v>40</v>
      </c>
      <c r="H5" s="5" t="s">
        <v>41</v>
      </c>
      <c r="I5" s="5"/>
      <c r="J5" s="100"/>
      <c r="K5" s="100"/>
      <c r="L5" s="100"/>
      <c r="M5" s="100"/>
      <c r="N5" s="100"/>
      <c r="O5" s="5"/>
    </row>
    <row r="6" spans="1:15" ht="21" customHeight="1">
      <c r="A6" s="70" t="s">
        <v>42</v>
      </c>
      <c r="B6" s="70" t="s">
        <v>42</v>
      </c>
      <c r="C6" s="70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/>
      <c r="I6" s="70"/>
      <c r="J6" s="70"/>
      <c r="K6" s="70"/>
      <c r="L6" s="70"/>
      <c r="M6" s="70"/>
      <c r="N6" s="70"/>
      <c r="O6" s="70"/>
    </row>
    <row r="7" spans="1:255" ht="27" customHeight="1">
      <c r="A7" s="72"/>
      <c r="B7" s="73" t="s">
        <v>28</v>
      </c>
      <c r="C7" s="59">
        <v>679.43</v>
      </c>
      <c r="D7" s="59">
        <f>E7</f>
        <v>679.43</v>
      </c>
      <c r="E7" s="59">
        <f>F7+G7</f>
        <v>679.43</v>
      </c>
      <c r="F7" s="59">
        <f>F8+F15+F21+F25</f>
        <v>639.43</v>
      </c>
      <c r="G7" s="59">
        <f>G8</f>
        <v>40</v>
      </c>
      <c r="H7" s="59"/>
      <c r="I7" s="59"/>
      <c r="J7" s="59"/>
      <c r="K7" s="59"/>
      <c r="L7" s="59"/>
      <c r="M7" s="59"/>
      <c r="N7" s="59"/>
      <c r="O7" s="103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</row>
    <row r="8" spans="1:15" ht="27" customHeight="1">
      <c r="A8" s="72" t="s">
        <v>43</v>
      </c>
      <c r="B8" s="73" t="s">
        <v>44</v>
      </c>
      <c r="C8" s="59">
        <v>579.61</v>
      </c>
      <c r="D8" s="59">
        <f aca="true" t="shared" si="0" ref="D8:D27">E8</f>
        <v>579.61</v>
      </c>
      <c r="E8" s="59">
        <f aca="true" t="shared" si="1" ref="E8:E24">F8+G8</f>
        <v>579.61</v>
      </c>
      <c r="F8" s="59">
        <f>F9</f>
        <v>539.61</v>
      </c>
      <c r="G8" s="59">
        <f>G12</f>
        <v>40</v>
      </c>
      <c r="H8" s="59"/>
      <c r="I8" s="59"/>
      <c r="J8" s="59"/>
      <c r="K8" s="59"/>
      <c r="L8" s="59"/>
      <c r="M8" s="59"/>
      <c r="N8" s="59"/>
      <c r="O8" s="103"/>
    </row>
    <row r="9" spans="1:15" ht="27" customHeight="1">
      <c r="A9" s="58" t="s">
        <v>45</v>
      </c>
      <c r="B9" s="61" t="s">
        <v>46</v>
      </c>
      <c r="C9" s="59">
        <v>539.61</v>
      </c>
      <c r="D9" s="59">
        <f t="shared" si="0"/>
        <v>539.61</v>
      </c>
      <c r="E9" s="59">
        <f t="shared" si="1"/>
        <v>539.61</v>
      </c>
      <c r="F9" s="59">
        <f>F10+F11+F12+F13</f>
        <v>539.61</v>
      </c>
      <c r="G9" s="59"/>
      <c r="H9" s="59"/>
      <c r="I9" s="59"/>
      <c r="J9" s="59"/>
      <c r="K9" s="59"/>
      <c r="L9" s="59"/>
      <c r="M9" s="59"/>
      <c r="N9" s="59"/>
      <c r="O9" s="103"/>
    </row>
    <row r="10" spans="1:15" ht="27" customHeight="1">
      <c r="A10" s="58" t="s">
        <v>47</v>
      </c>
      <c r="B10" s="61" t="s">
        <v>48</v>
      </c>
      <c r="C10" s="59">
        <v>258.61</v>
      </c>
      <c r="D10" s="59">
        <f t="shared" si="0"/>
        <v>258.61</v>
      </c>
      <c r="E10" s="59">
        <f t="shared" si="1"/>
        <v>258.61</v>
      </c>
      <c r="F10" s="59">
        <v>258.61</v>
      </c>
      <c r="G10" s="59"/>
      <c r="H10" s="59"/>
      <c r="I10" s="59"/>
      <c r="J10" s="59"/>
      <c r="K10" s="59"/>
      <c r="L10" s="59"/>
      <c r="M10" s="59"/>
      <c r="N10" s="59"/>
      <c r="O10" s="103"/>
    </row>
    <row r="11" spans="1:15" ht="27" customHeight="1">
      <c r="A11" s="58">
        <v>2013304</v>
      </c>
      <c r="B11" s="75" t="s">
        <v>49</v>
      </c>
      <c r="C11" s="59">
        <v>215</v>
      </c>
      <c r="D11" s="59">
        <f t="shared" si="0"/>
        <v>215</v>
      </c>
      <c r="E11" s="59">
        <f t="shared" si="1"/>
        <v>215</v>
      </c>
      <c r="F11" s="59">
        <f>10+150+45+10</f>
        <v>215</v>
      </c>
      <c r="G11" s="59"/>
      <c r="H11" s="59"/>
      <c r="I11" s="59"/>
      <c r="J11" s="59"/>
      <c r="K11" s="59"/>
      <c r="L11" s="59"/>
      <c r="M11" s="59"/>
      <c r="N11" s="59"/>
      <c r="O11" s="103"/>
    </row>
    <row r="12" spans="1:15" ht="27" customHeight="1">
      <c r="A12" s="58" t="s">
        <v>50</v>
      </c>
      <c r="B12" s="61" t="s">
        <v>51</v>
      </c>
      <c r="C12" s="59">
        <v>70</v>
      </c>
      <c r="D12" s="59">
        <f t="shared" si="0"/>
        <v>70</v>
      </c>
      <c r="E12" s="59">
        <f t="shared" si="1"/>
        <v>70</v>
      </c>
      <c r="F12" s="59">
        <f>10+20</f>
        <v>30</v>
      </c>
      <c r="G12" s="59">
        <v>40</v>
      </c>
      <c r="H12" s="59"/>
      <c r="I12" s="59"/>
      <c r="J12" s="59"/>
      <c r="K12" s="59"/>
      <c r="L12" s="59"/>
      <c r="M12" s="59"/>
      <c r="N12" s="59"/>
      <c r="O12" s="103"/>
    </row>
    <row r="13" spans="1:15" ht="27" customHeight="1">
      <c r="A13" s="58">
        <v>37</v>
      </c>
      <c r="B13" s="61" t="s">
        <v>52</v>
      </c>
      <c r="C13" s="59">
        <v>36</v>
      </c>
      <c r="D13" s="59">
        <f t="shared" si="0"/>
        <v>36</v>
      </c>
      <c r="E13" s="59">
        <f t="shared" si="1"/>
        <v>36</v>
      </c>
      <c r="F13" s="59">
        <v>36</v>
      </c>
      <c r="G13" s="59"/>
      <c r="H13" s="59"/>
      <c r="I13" s="59"/>
      <c r="J13" s="59"/>
      <c r="K13" s="59"/>
      <c r="L13" s="59"/>
      <c r="M13" s="59"/>
      <c r="N13" s="59"/>
      <c r="O13" s="103"/>
    </row>
    <row r="14" spans="1:15" ht="27" customHeight="1">
      <c r="A14" s="58">
        <v>2013704</v>
      </c>
      <c r="B14" s="61" t="s">
        <v>53</v>
      </c>
      <c r="C14" s="59">
        <v>36</v>
      </c>
      <c r="D14" s="59">
        <f t="shared" si="0"/>
        <v>36</v>
      </c>
      <c r="E14" s="59">
        <f t="shared" si="1"/>
        <v>36</v>
      </c>
      <c r="F14" s="59">
        <v>36</v>
      </c>
      <c r="G14" s="59"/>
      <c r="H14" s="59"/>
      <c r="I14" s="59"/>
      <c r="J14" s="59"/>
      <c r="K14" s="59"/>
      <c r="L14" s="59"/>
      <c r="M14" s="59"/>
      <c r="N14" s="59"/>
      <c r="O14" s="103"/>
    </row>
    <row r="15" spans="1:15" ht="27" customHeight="1">
      <c r="A15" s="58" t="s">
        <v>54</v>
      </c>
      <c r="B15" s="61" t="s">
        <v>55</v>
      </c>
      <c r="C15" s="59">
        <v>56.29</v>
      </c>
      <c r="D15" s="59">
        <f t="shared" si="0"/>
        <v>56.29</v>
      </c>
      <c r="E15" s="59">
        <f t="shared" si="1"/>
        <v>56.29</v>
      </c>
      <c r="F15" s="59">
        <v>56.29</v>
      </c>
      <c r="G15" s="59"/>
      <c r="H15" s="59"/>
      <c r="I15" s="59"/>
      <c r="J15" s="59"/>
      <c r="K15" s="59"/>
      <c r="L15" s="59"/>
      <c r="M15" s="59"/>
      <c r="N15" s="59"/>
      <c r="O15" s="103"/>
    </row>
    <row r="16" spans="1:15" ht="27" customHeight="1">
      <c r="A16" s="58" t="s">
        <v>56</v>
      </c>
      <c r="B16" s="61" t="s">
        <v>57</v>
      </c>
      <c r="C16" s="59">
        <v>55.48</v>
      </c>
      <c r="D16" s="59">
        <f t="shared" si="0"/>
        <v>55.48</v>
      </c>
      <c r="E16" s="59">
        <f t="shared" si="1"/>
        <v>55.48</v>
      </c>
      <c r="F16" s="59">
        <v>55.48</v>
      </c>
      <c r="G16" s="59"/>
      <c r="H16" s="59"/>
      <c r="I16" s="59"/>
      <c r="J16" s="59"/>
      <c r="K16" s="59"/>
      <c r="L16" s="59"/>
      <c r="M16" s="59"/>
      <c r="N16" s="59"/>
      <c r="O16" s="103"/>
    </row>
    <row r="17" spans="1:15" ht="27" customHeight="1">
      <c r="A17" s="58" t="s">
        <v>58</v>
      </c>
      <c r="B17" s="61" t="s">
        <v>59</v>
      </c>
      <c r="C17" s="59">
        <v>36.99</v>
      </c>
      <c r="D17" s="59">
        <f t="shared" si="0"/>
        <v>36.99</v>
      </c>
      <c r="E17" s="59">
        <f t="shared" si="1"/>
        <v>36.99</v>
      </c>
      <c r="F17" s="59">
        <v>36.99</v>
      </c>
      <c r="G17" s="59"/>
      <c r="H17" s="59"/>
      <c r="I17" s="59"/>
      <c r="J17" s="59"/>
      <c r="K17" s="59"/>
      <c r="L17" s="59"/>
      <c r="M17" s="59"/>
      <c r="N17" s="59"/>
      <c r="O17" s="103"/>
    </row>
    <row r="18" spans="1:15" ht="27" customHeight="1">
      <c r="A18" s="58" t="s">
        <v>60</v>
      </c>
      <c r="B18" s="61" t="s">
        <v>61</v>
      </c>
      <c r="C18" s="59">
        <v>18.49</v>
      </c>
      <c r="D18" s="59">
        <f t="shared" si="0"/>
        <v>18.49</v>
      </c>
      <c r="E18" s="59">
        <f t="shared" si="1"/>
        <v>18.49</v>
      </c>
      <c r="F18" s="59">
        <v>18.49</v>
      </c>
      <c r="G18" s="59"/>
      <c r="H18" s="59"/>
      <c r="I18" s="59"/>
      <c r="J18" s="59"/>
      <c r="K18" s="59"/>
      <c r="L18" s="59"/>
      <c r="M18" s="59"/>
      <c r="N18" s="59"/>
      <c r="O18" s="103"/>
    </row>
    <row r="19" spans="1:15" ht="27" customHeight="1">
      <c r="A19" s="58" t="s">
        <v>62</v>
      </c>
      <c r="B19" s="61" t="s">
        <v>63</v>
      </c>
      <c r="C19" s="59">
        <v>0.81</v>
      </c>
      <c r="D19" s="59">
        <f t="shared" si="0"/>
        <v>0.81</v>
      </c>
      <c r="E19" s="59">
        <f t="shared" si="1"/>
        <v>0.81</v>
      </c>
      <c r="F19" s="59">
        <v>0.81</v>
      </c>
      <c r="G19" s="59"/>
      <c r="H19" s="59"/>
      <c r="I19" s="59"/>
      <c r="J19" s="59"/>
      <c r="K19" s="59"/>
      <c r="L19" s="59"/>
      <c r="M19" s="59"/>
      <c r="N19" s="59"/>
      <c r="O19" s="103"/>
    </row>
    <row r="20" spans="1:15" ht="27" customHeight="1">
      <c r="A20" s="58" t="s">
        <v>64</v>
      </c>
      <c r="B20" s="61" t="s">
        <v>65</v>
      </c>
      <c r="C20" s="59">
        <v>0.81</v>
      </c>
      <c r="D20" s="59">
        <f t="shared" si="0"/>
        <v>0.81</v>
      </c>
      <c r="E20" s="59">
        <f t="shared" si="1"/>
        <v>0.81</v>
      </c>
      <c r="F20" s="59">
        <v>0.81</v>
      </c>
      <c r="G20" s="59"/>
      <c r="H20" s="59"/>
      <c r="I20" s="59"/>
      <c r="J20" s="59"/>
      <c r="K20" s="59"/>
      <c r="L20" s="59"/>
      <c r="M20" s="59"/>
      <c r="N20" s="59"/>
      <c r="O20" s="103"/>
    </row>
    <row r="21" spans="1:15" ht="27" customHeight="1">
      <c r="A21" s="58" t="s">
        <v>66</v>
      </c>
      <c r="B21" s="61" t="s">
        <v>67</v>
      </c>
      <c r="C21" s="59">
        <v>16.8</v>
      </c>
      <c r="D21" s="59">
        <f t="shared" si="0"/>
        <v>16.8</v>
      </c>
      <c r="E21" s="59">
        <f t="shared" si="1"/>
        <v>16.8</v>
      </c>
      <c r="F21" s="59">
        <v>16.8</v>
      </c>
      <c r="G21" s="59"/>
      <c r="H21" s="59"/>
      <c r="I21" s="59"/>
      <c r="J21" s="59"/>
      <c r="K21" s="59"/>
      <c r="L21" s="59"/>
      <c r="M21" s="59"/>
      <c r="N21" s="59"/>
      <c r="O21" s="103"/>
    </row>
    <row r="22" spans="1:15" ht="27" customHeight="1">
      <c r="A22" s="58" t="s">
        <v>68</v>
      </c>
      <c r="B22" s="61" t="s">
        <v>69</v>
      </c>
      <c r="C22" s="59">
        <v>16.8</v>
      </c>
      <c r="D22" s="59">
        <f t="shared" si="0"/>
        <v>16.8</v>
      </c>
      <c r="E22" s="59">
        <f t="shared" si="1"/>
        <v>16.8</v>
      </c>
      <c r="F22" s="59">
        <v>16.8</v>
      </c>
      <c r="G22" s="59"/>
      <c r="H22" s="59"/>
      <c r="I22" s="59"/>
      <c r="J22" s="59"/>
      <c r="K22" s="59"/>
      <c r="L22" s="59"/>
      <c r="M22" s="59"/>
      <c r="N22" s="59"/>
      <c r="O22" s="103"/>
    </row>
    <row r="23" spans="1:15" ht="27" customHeight="1">
      <c r="A23" s="58" t="s">
        <v>70</v>
      </c>
      <c r="B23" s="61" t="s">
        <v>71</v>
      </c>
      <c r="C23" s="59">
        <v>11.79</v>
      </c>
      <c r="D23" s="59">
        <f t="shared" si="0"/>
        <v>11.79</v>
      </c>
      <c r="E23" s="59">
        <f t="shared" si="1"/>
        <v>11.79</v>
      </c>
      <c r="F23" s="59">
        <v>11.79</v>
      </c>
      <c r="G23" s="59"/>
      <c r="H23" s="59"/>
      <c r="I23" s="59"/>
      <c r="J23" s="59"/>
      <c r="K23" s="59"/>
      <c r="L23" s="59"/>
      <c r="M23" s="59"/>
      <c r="N23" s="59"/>
      <c r="O23" s="103"/>
    </row>
    <row r="24" spans="1:15" ht="27" customHeight="1">
      <c r="A24" s="80" t="s">
        <v>72</v>
      </c>
      <c r="B24" s="81" t="s">
        <v>73</v>
      </c>
      <c r="C24" s="59">
        <v>5</v>
      </c>
      <c r="D24" s="59">
        <f t="shared" si="0"/>
        <v>5</v>
      </c>
      <c r="E24" s="59">
        <f t="shared" si="1"/>
        <v>5</v>
      </c>
      <c r="F24" s="59">
        <v>5</v>
      </c>
      <c r="G24" s="59"/>
      <c r="H24" s="59"/>
      <c r="I24" s="59"/>
      <c r="J24" s="59"/>
      <c r="K24" s="59"/>
      <c r="L24" s="59"/>
      <c r="M24" s="59"/>
      <c r="N24" s="59"/>
      <c r="O24" s="103"/>
    </row>
    <row r="25" spans="1:15" ht="27" customHeight="1">
      <c r="A25" s="58" t="s">
        <v>74</v>
      </c>
      <c r="B25" s="61" t="s">
        <v>75</v>
      </c>
      <c r="C25" s="59">
        <v>26.73</v>
      </c>
      <c r="D25" s="59">
        <f t="shared" si="0"/>
        <v>26.73</v>
      </c>
      <c r="E25" s="59">
        <f>F25+G25</f>
        <v>26.73</v>
      </c>
      <c r="F25" s="59">
        <v>26.73</v>
      </c>
      <c r="G25" s="59"/>
      <c r="H25" s="59"/>
      <c r="I25" s="59"/>
      <c r="J25" s="59"/>
      <c r="K25" s="59"/>
      <c r="L25" s="59"/>
      <c r="M25" s="59"/>
      <c r="N25" s="59"/>
      <c r="O25" s="103"/>
    </row>
    <row r="26" spans="1:15" ht="27" customHeight="1">
      <c r="A26" s="58" t="s">
        <v>76</v>
      </c>
      <c r="B26" s="61" t="s">
        <v>77</v>
      </c>
      <c r="C26" s="59">
        <v>26.73</v>
      </c>
      <c r="D26" s="59">
        <f t="shared" si="0"/>
        <v>26.73</v>
      </c>
      <c r="E26" s="59">
        <f>F26+G26</f>
        <v>26.73</v>
      </c>
      <c r="F26" s="59">
        <v>26.73</v>
      </c>
      <c r="G26" s="59"/>
      <c r="H26" s="59"/>
      <c r="I26" s="59"/>
      <c r="J26" s="59"/>
      <c r="K26" s="59"/>
      <c r="L26" s="59"/>
      <c r="M26" s="59"/>
      <c r="N26" s="59"/>
      <c r="O26" s="103"/>
    </row>
    <row r="27" spans="1:15" ht="27" customHeight="1">
      <c r="A27" s="58" t="s">
        <v>78</v>
      </c>
      <c r="B27" s="61" t="s">
        <v>79</v>
      </c>
      <c r="C27" s="59">
        <v>26.73</v>
      </c>
      <c r="D27" s="59">
        <f t="shared" si="0"/>
        <v>26.73</v>
      </c>
      <c r="E27" s="59">
        <f>F27+G27</f>
        <v>26.73</v>
      </c>
      <c r="F27" s="59">
        <v>26.73</v>
      </c>
      <c r="G27" s="59"/>
      <c r="H27" s="59"/>
      <c r="I27" s="59"/>
      <c r="J27" s="59"/>
      <c r="K27" s="59"/>
      <c r="L27" s="59"/>
      <c r="M27" s="59"/>
      <c r="N27" s="59"/>
      <c r="O27" s="103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6">
      <selection activeCell="C8" sqref="C8:C14"/>
    </sheetView>
  </sheetViews>
  <sheetFormatPr defaultColWidth="9.140625" defaultRowHeight="12.75" customHeight="1"/>
  <cols>
    <col min="1" max="1" width="14.7109375" style="1" customWidth="1"/>
    <col min="2" max="2" width="42.57421875" style="1" customWidth="1"/>
    <col min="3" max="3" width="17.8515625" style="1" customWidth="1"/>
    <col min="4" max="4" width="17.140625" style="1" customWidth="1"/>
    <col min="5" max="5" width="20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52"/>
      <c r="B1" s="52"/>
      <c r="C1" s="52"/>
      <c r="D1" s="52"/>
      <c r="E1" s="52"/>
      <c r="F1" s="52"/>
      <c r="G1" s="52"/>
    </row>
    <row r="2" spans="1:7" s="1" customFormat="1" ht="29.25" customHeight="1">
      <c r="A2" s="54" t="s">
        <v>80</v>
      </c>
      <c r="B2" s="54"/>
      <c r="C2" s="54"/>
      <c r="D2" s="54"/>
      <c r="E2" s="54"/>
      <c r="F2" s="55"/>
      <c r="G2" s="55"/>
    </row>
    <row r="3" spans="1:7" s="1" customFormat="1" ht="21" customHeight="1">
      <c r="A3" s="56" t="s">
        <v>1</v>
      </c>
      <c r="B3" s="57"/>
      <c r="C3" s="57"/>
      <c r="D3" s="57"/>
      <c r="E3" s="99" t="s">
        <v>2</v>
      </c>
      <c r="F3" s="57"/>
      <c r="G3" s="57"/>
    </row>
    <row r="4" spans="1:7" s="1" customFormat="1" ht="21" customHeight="1">
      <c r="A4" s="4" t="s">
        <v>81</v>
      </c>
      <c r="B4" s="4"/>
      <c r="C4" s="100" t="s">
        <v>28</v>
      </c>
      <c r="D4" s="10" t="s">
        <v>82</v>
      </c>
      <c r="E4" s="4" t="s">
        <v>83</v>
      </c>
      <c r="F4" s="57"/>
      <c r="G4" s="57"/>
    </row>
    <row r="5" spans="1:7" s="1" customFormat="1" ht="21" customHeight="1">
      <c r="A5" s="4" t="s">
        <v>84</v>
      </c>
      <c r="B5" s="4" t="s">
        <v>85</v>
      </c>
      <c r="C5" s="100"/>
      <c r="D5" s="10"/>
      <c r="E5" s="4"/>
      <c r="F5" s="57"/>
      <c r="G5" s="57"/>
    </row>
    <row r="6" spans="1:7" s="1" customFormat="1" ht="21" customHeight="1">
      <c r="A6" s="11" t="s">
        <v>42</v>
      </c>
      <c r="B6" s="11" t="s">
        <v>42</v>
      </c>
      <c r="C6" s="11">
        <v>1</v>
      </c>
      <c r="D6" s="70">
        <f>C6+1</f>
        <v>2</v>
      </c>
      <c r="E6" s="70">
        <f>D6+1</f>
        <v>3</v>
      </c>
      <c r="F6" s="57"/>
      <c r="G6" s="57"/>
    </row>
    <row r="7" spans="1:7" s="1" customFormat="1" ht="27" customHeight="1">
      <c r="A7" s="72"/>
      <c r="B7" s="73" t="s">
        <v>28</v>
      </c>
      <c r="C7" s="59">
        <f>C8+C15+C21+C25</f>
        <v>679.43</v>
      </c>
      <c r="D7" s="59">
        <f>D10+D15+D21+D25</f>
        <v>358.43000000000006</v>
      </c>
      <c r="E7" s="59">
        <f>E11+E12+E13</f>
        <v>321</v>
      </c>
      <c r="F7" s="57"/>
      <c r="G7" s="57"/>
    </row>
    <row r="8" spans="1:5" s="1" customFormat="1" ht="27" customHeight="1">
      <c r="A8" s="72" t="s">
        <v>43</v>
      </c>
      <c r="B8" s="73" t="s">
        <v>44</v>
      </c>
      <c r="C8" s="59">
        <v>579.61</v>
      </c>
      <c r="D8" s="59">
        <v>579.61</v>
      </c>
      <c r="E8" s="59"/>
    </row>
    <row r="9" spans="1:5" s="1" customFormat="1" ht="27" customHeight="1">
      <c r="A9" s="58" t="s">
        <v>45</v>
      </c>
      <c r="B9" s="61" t="s">
        <v>46</v>
      </c>
      <c r="C9" s="59">
        <v>539.61</v>
      </c>
      <c r="D9" s="59">
        <v>539.61</v>
      </c>
      <c r="E9" s="59"/>
    </row>
    <row r="10" spans="1:5" s="1" customFormat="1" ht="27" customHeight="1">
      <c r="A10" s="58" t="s">
        <v>47</v>
      </c>
      <c r="B10" s="61" t="s">
        <v>48</v>
      </c>
      <c r="C10" s="59">
        <v>258.61</v>
      </c>
      <c r="D10" s="74">
        <v>258.61</v>
      </c>
      <c r="E10" s="59"/>
    </row>
    <row r="11" spans="1:5" s="1" customFormat="1" ht="27" customHeight="1">
      <c r="A11" s="58">
        <v>2013304</v>
      </c>
      <c r="B11" s="75" t="s">
        <v>49</v>
      </c>
      <c r="C11" s="76">
        <v>215</v>
      </c>
      <c r="D11" s="77"/>
      <c r="E11" s="78">
        <v>215</v>
      </c>
    </row>
    <row r="12" spans="1:5" s="1" customFormat="1" ht="27" customHeight="1">
      <c r="A12" s="58" t="s">
        <v>50</v>
      </c>
      <c r="B12" s="61" t="s">
        <v>51</v>
      </c>
      <c r="C12" s="76">
        <v>70</v>
      </c>
      <c r="D12" s="77"/>
      <c r="E12" s="78">
        <v>70</v>
      </c>
    </row>
    <row r="13" spans="1:5" s="1" customFormat="1" ht="27" customHeight="1">
      <c r="A13" s="58">
        <v>37</v>
      </c>
      <c r="B13" s="61" t="s">
        <v>52</v>
      </c>
      <c r="C13" s="76">
        <v>36</v>
      </c>
      <c r="D13" s="77"/>
      <c r="E13" s="78">
        <v>36</v>
      </c>
    </row>
    <row r="14" spans="1:5" s="1" customFormat="1" ht="27" customHeight="1">
      <c r="A14" s="58">
        <v>2013704</v>
      </c>
      <c r="B14" s="61" t="s">
        <v>53</v>
      </c>
      <c r="C14" s="76">
        <v>36</v>
      </c>
      <c r="D14" s="77"/>
      <c r="E14" s="78">
        <v>36</v>
      </c>
    </row>
    <row r="15" spans="1:5" s="1" customFormat="1" ht="27" customHeight="1">
      <c r="A15" s="58" t="s">
        <v>54</v>
      </c>
      <c r="B15" s="61" t="s">
        <v>55</v>
      </c>
      <c r="C15" s="59">
        <v>56.29</v>
      </c>
      <c r="D15" s="79">
        <v>56.29</v>
      </c>
      <c r="E15" s="59"/>
    </row>
    <row r="16" spans="1:5" s="1" customFormat="1" ht="27" customHeight="1">
      <c r="A16" s="58" t="s">
        <v>56</v>
      </c>
      <c r="B16" s="61" t="s">
        <v>57</v>
      </c>
      <c r="C16" s="59">
        <v>55.48</v>
      </c>
      <c r="D16" s="59">
        <v>55.48</v>
      </c>
      <c r="E16" s="59"/>
    </row>
    <row r="17" spans="1:5" s="1" customFormat="1" ht="27" customHeight="1">
      <c r="A17" s="58" t="s">
        <v>58</v>
      </c>
      <c r="B17" s="61" t="s">
        <v>59</v>
      </c>
      <c r="C17" s="59">
        <v>36.99</v>
      </c>
      <c r="D17" s="59">
        <v>36.99</v>
      </c>
      <c r="E17" s="59"/>
    </row>
    <row r="18" spans="1:5" s="1" customFormat="1" ht="27" customHeight="1">
      <c r="A18" s="58" t="s">
        <v>60</v>
      </c>
      <c r="B18" s="61" t="s">
        <v>61</v>
      </c>
      <c r="C18" s="59">
        <v>18.49</v>
      </c>
      <c r="D18" s="59">
        <v>18.49</v>
      </c>
      <c r="E18" s="59"/>
    </row>
    <row r="19" spans="1:5" s="1" customFormat="1" ht="27" customHeight="1">
      <c r="A19" s="58" t="s">
        <v>62</v>
      </c>
      <c r="B19" s="61" t="s">
        <v>63</v>
      </c>
      <c r="C19" s="59">
        <v>0.81</v>
      </c>
      <c r="D19" s="59">
        <v>0.81</v>
      </c>
      <c r="E19" s="59"/>
    </row>
    <row r="20" spans="1:5" s="1" customFormat="1" ht="27" customHeight="1">
      <c r="A20" s="58" t="s">
        <v>64</v>
      </c>
      <c r="B20" s="61" t="s">
        <v>65</v>
      </c>
      <c r="C20" s="59">
        <v>0.81</v>
      </c>
      <c r="D20" s="59">
        <v>0.81</v>
      </c>
      <c r="E20" s="59"/>
    </row>
    <row r="21" spans="1:5" s="1" customFormat="1" ht="27" customHeight="1">
      <c r="A21" s="58" t="s">
        <v>66</v>
      </c>
      <c r="B21" s="61" t="s">
        <v>67</v>
      </c>
      <c r="C21" s="59">
        <v>16.8</v>
      </c>
      <c r="D21" s="59">
        <v>16.8</v>
      </c>
      <c r="E21" s="59"/>
    </row>
    <row r="22" spans="1:5" s="1" customFormat="1" ht="27" customHeight="1">
      <c r="A22" s="58" t="s">
        <v>68</v>
      </c>
      <c r="B22" s="61" t="s">
        <v>69</v>
      </c>
      <c r="C22" s="59">
        <v>16.8</v>
      </c>
      <c r="D22" s="59">
        <v>16.8</v>
      </c>
      <c r="E22" s="59"/>
    </row>
    <row r="23" spans="1:5" s="1" customFormat="1" ht="27" customHeight="1">
      <c r="A23" s="58" t="s">
        <v>70</v>
      </c>
      <c r="B23" s="61" t="s">
        <v>71</v>
      </c>
      <c r="C23" s="59">
        <v>11.79</v>
      </c>
      <c r="D23" s="59">
        <v>11.79</v>
      </c>
      <c r="E23" s="74"/>
    </row>
    <row r="24" spans="1:5" s="1" customFormat="1" ht="27" customHeight="1">
      <c r="A24" s="80" t="s">
        <v>72</v>
      </c>
      <c r="B24" s="81" t="s">
        <v>73</v>
      </c>
      <c r="C24" s="59">
        <v>5</v>
      </c>
      <c r="D24" s="76">
        <v>5</v>
      </c>
      <c r="E24" s="82"/>
    </row>
    <row r="25" spans="1:5" s="1" customFormat="1" ht="21" customHeight="1">
      <c r="A25" s="58" t="s">
        <v>74</v>
      </c>
      <c r="B25" s="61" t="s">
        <v>75</v>
      </c>
      <c r="C25" s="59">
        <v>26.73</v>
      </c>
      <c r="D25" s="76">
        <v>26.73</v>
      </c>
      <c r="E25" s="77"/>
    </row>
    <row r="26" spans="1:5" s="1" customFormat="1" ht="21" customHeight="1">
      <c r="A26" s="58" t="s">
        <v>76</v>
      </c>
      <c r="B26" s="61" t="s">
        <v>77</v>
      </c>
      <c r="C26" s="59">
        <v>26.73</v>
      </c>
      <c r="D26" s="76">
        <v>26.73</v>
      </c>
      <c r="E26" s="77"/>
    </row>
    <row r="27" spans="1:5" s="1" customFormat="1" ht="21" customHeight="1">
      <c r="A27" s="58" t="s">
        <v>78</v>
      </c>
      <c r="B27" s="61" t="s">
        <v>79</v>
      </c>
      <c r="C27" s="59">
        <v>26.73</v>
      </c>
      <c r="D27" s="76">
        <v>26.73</v>
      </c>
      <c r="E27" s="7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46" sqref="G46"/>
    </sheetView>
  </sheetViews>
  <sheetFormatPr defaultColWidth="9.140625" defaultRowHeight="12.75" customHeight="1"/>
  <cols>
    <col min="1" max="1" width="29.8515625" style="1" customWidth="1"/>
    <col min="2" max="2" width="14.57421875" style="1" customWidth="1"/>
    <col min="3" max="3" width="22.7109375" style="1" customWidth="1"/>
    <col min="4" max="4" width="13.8515625" style="1" customWidth="1"/>
    <col min="5" max="5" width="19.00390625" style="1" customWidth="1"/>
    <col min="6" max="6" width="13.00390625" style="1" customWidth="1"/>
    <col min="7" max="7" width="12.421875" style="1" customWidth="1"/>
    <col min="8" max="34" width="9.140625" style="1" customWidth="1"/>
  </cols>
  <sheetData>
    <row r="1" spans="1:7" s="1" customFormat="1" ht="19.5" customHeight="1">
      <c r="A1" s="52"/>
      <c r="B1" s="84"/>
      <c r="C1" s="52"/>
      <c r="D1" s="52"/>
      <c r="E1" s="52"/>
      <c r="F1" s="85"/>
      <c r="G1" s="52"/>
    </row>
    <row r="2" spans="1:7" s="1" customFormat="1" ht="29.25" customHeight="1">
      <c r="A2" s="86" t="s">
        <v>86</v>
      </c>
      <c r="B2" s="87"/>
      <c r="C2" s="86"/>
      <c r="D2" s="86"/>
      <c r="E2" s="86"/>
      <c r="F2" s="86"/>
      <c r="G2" s="52"/>
    </row>
    <row r="3" spans="1:7" s="1" customFormat="1" ht="17.25" customHeight="1">
      <c r="A3" s="56" t="s">
        <v>1</v>
      </c>
      <c r="B3" s="88"/>
      <c r="C3" s="57"/>
      <c r="D3" s="57"/>
      <c r="E3" s="57"/>
      <c r="F3" s="53"/>
      <c r="G3" s="53" t="s">
        <v>2</v>
      </c>
    </row>
    <row r="4" spans="1:7" s="1" customFormat="1" ht="17.25" customHeight="1">
      <c r="A4" s="4" t="s">
        <v>3</v>
      </c>
      <c r="B4" s="89"/>
      <c r="C4" s="4" t="s">
        <v>87</v>
      </c>
      <c r="D4" s="4"/>
      <c r="E4" s="4"/>
      <c r="F4" s="4"/>
      <c r="G4" s="4"/>
    </row>
    <row r="5" spans="1:7" s="1" customFormat="1" ht="36" customHeight="1">
      <c r="A5" s="5" t="s">
        <v>5</v>
      </c>
      <c r="B5" s="90" t="s">
        <v>6</v>
      </c>
      <c r="C5" s="5" t="s">
        <v>7</v>
      </c>
      <c r="D5" s="5" t="s">
        <v>28</v>
      </c>
      <c r="E5" s="5" t="s">
        <v>88</v>
      </c>
      <c r="F5" s="5" t="s">
        <v>89</v>
      </c>
      <c r="G5" s="5" t="s">
        <v>90</v>
      </c>
    </row>
    <row r="6" spans="1:7" s="1" customFormat="1" ht="17.25" customHeight="1">
      <c r="A6" s="91" t="s">
        <v>91</v>
      </c>
      <c r="B6" s="59">
        <v>679.43</v>
      </c>
      <c r="C6" s="59" t="s">
        <v>92</v>
      </c>
      <c r="D6" s="13">
        <v>679.43</v>
      </c>
      <c r="E6" s="13">
        <v>634.42</v>
      </c>
      <c r="F6" s="13">
        <v>40</v>
      </c>
      <c r="G6" s="4" t="str">
        <f>IF(ISBLANK('财拨总表（引用）'!E6)," ",'财拨总表（引用）'!E6)</f>
        <v> </v>
      </c>
    </row>
    <row r="7" spans="1:7" s="1" customFormat="1" ht="17.25" customHeight="1">
      <c r="A7" s="91" t="s">
        <v>93</v>
      </c>
      <c r="B7" s="59">
        <v>679.43</v>
      </c>
      <c r="C7" s="83" t="str">
        <f>IF(ISBLANK('财拨总表（引用）'!A7)," ",'财拨总表（引用）'!A7)</f>
        <v>一般公共服务支出</v>
      </c>
      <c r="D7" s="13">
        <v>579.61</v>
      </c>
      <c r="E7" s="13">
        <v>539.61</v>
      </c>
      <c r="F7" s="13">
        <v>40</v>
      </c>
      <c r="G7" s="4" t="str">
        <f>IF(ISBLANK('财拨总表（引用）'!E7)," ",'财拨总表（引用）'!E7)</f>
        <v> </v>
      </c>
    </row>
    <row r="8" spans="1:7" s="1" customFormat="1" ht="17.25" customHeight="1">
      <c r="A8" s="91" t="s">
        <v>94</v>
      </c>
      <c r="B8" s="59"/>
      <c r="C8" s="83" t="str">
        <f>IF(ISBLANK('财拨总表（引用）'!A8)," ",'财拨总表（引用）'!A8)</f>
        <v>教育支出</v>
      </c>
      <c r="D8" s="13"/>
      <c r="E8" s="13"/>
      <c r="F8" s="13"/>
      <c r="G8" s="4" t="str">
        <f>IF(ISBLANK('财拨总表（引用）'!E8)," ",'财拨总表（引用）'!E8)</f>
        <v> </v>
      </c>
    </row>
    <row r="9" spans="1:7" s="1" customFormat="1" ht="17.25" customHeight="1">
      <c r="A9" s="91" t="s">
        <v>95</v>
      </c>
      <c r="B9" s="65"/>
      <c r="C9" s="83" t="str">
        <f>IF(ISBLANK('财拨总表（引用）'!A9)," ",'财拨总表（引用）'!A9)</f>
        <v>社会保障和就业支出</v>
      </c>
      <c r="D9" s="92">
        <v>56.29</v>
      </c>
      <c r="E9" s="92">
        <v>56.29</v>
      </c>
      <c r="F9" s="13"/>
      <c r="G9" s="4" t="str">
        <f>IF(ISBLANK('财拨总表（引用）'!E9)," ",'财拨总表（引用）'!E9)</f>
        <v> </v>
      </c>
    </row>
    <row r="10" spans="1:7" s="1" customFormat="1" ht="17.25" customHeight="1">
      <c r="A10" s="91"/>
      <c r="B10" s="93"/>
      <c r="C10" s="83" t="str">
        <f>IF(ISBLANK('财拨总表（引用）'!A10)," ",'财拨总表（引用）'!A10)</f>
        <v>卫生健康支出</v>
      </c>
      <c r="D10" s="92">
        <v>11.79</v>
      </c>
      <c r="E10" s="92">
        <v>11.79</v>
      </c>
      <c r="F10" s="13"/>
      <c r="G10" s="4" t="str">
        <f>IF(ISBLANK('财拨总表（引用）'!E10)," ",'财拨总表（引用）'!E10)</f>
        <v> </v>
      </c>
    </row>
    <row r="11" spans="1:7" s="1" customFormat="1" ht="17.25" customHeight="1">
      <c r="A11" s="91"/>
      <c r="B11" s="93"/>
      <c r="C11" s="83" t="str">
        <f>IF(ISBLANK('财拨总表（引用）'!A11)," ",'财拨总表（引用）'!A11)</f>
        <v>住房保障支出</v>
      </c>
      <c r="D11" s="92">
        <v>26.73</v>
      </c>
      <c r="E11" s="92">
        <v>26.73</v>
      </c>
      <c r="F11" s="13"/>
      <c r="G11" s="4" t="str">
        <f>IF(ISBLANK('财拨总表（引用）'!E11)," ",'财拨总表（引用）'!E11)</f>
        <v> </v>
      </c>
    </row>
    <row r="12" spans="1:7" s="1" customFormat="1" ht="17.25" customHeight="1" hidden="1">
      <c r="A12" s="91"/>
      <c r="B12" s="93"/>
      <c r="C12" s="83" t="str">
        <f>IF(ISBLANK('财拨总表（引用）'!A12)," ",'财拨总表（引用）'!A12)</f>
        <v> </v>
      </c>
      <c r="D12" s="92">
        <v>26.73</v>
      </c>
      <c r="E12" s="13"/>
      <c r="F12" s="13"/>
      <c r="G12" s="4" t="str">
        <f>IF(ISBLANK('财拨总表（引用）'!E12)," ",'财拨总表（引用）'!E12)</f>
        <v> </v>
      </c>
    </row>
    <row r="13" spans="1:7" s="1" customFormat="1" ht="17.25" customHeight="1" hidden="1">
      <c r="A13" s="91"/>
      <c r="B13" s="93"/>
      <c r="C13" s="83" t="str">
        <f>IF(ISBLANK('财拨总表（引用）'!A13)," ",'财拨总表（引用）'!A13)</f>
        <v> </v>
      </c>
      <c r="D13" s="13"/>
      <c r="E13" s="13"/>
      <c r="F13" s="13"/>
      <c r="G13" s="4" t="str">
        <f>IF(ISBLANK('财拨总表（引用）'!E13)," ",'财拨总表（引用）'!E13)</f>
        <v> </v>
      </c>
    </row>
    <row r="14" spans="1:7" s="1" customFormat="1" ht="17.25" customHeight="1" hidden="1">
      <c r="A14" s="91"/>
      <c r="B14" s="93"/>
      <c r="C14" s="83" t="str">
        <f>IF(ISBLANK('财拨总表（引用）'!A14)," ",'财拨总表（引用）'!A14)</f>
        <v> </v>
      </c>
      <c r="D14" s="13"/>
      <c r="E14" s="13"/>
      <c r="F14" s="13"/>
      <c r="G14" s="4" t="str">
        <f>IF(ISBLANK('财拨总表（引用）'!E14)," ",'财拨总表（引用）'!E14)</f>
        <v> </v>
      </c>
    </row>
    <row r="15" spans="1:7" s="1" customFormat="1" ht="17.25" customHeight="1" hidden="1">
      <c r="A15" s="91"/>
      <c r="B15" s="93"/>
      <c r="C15" s="83" t="str">
        <f>IF(ISBLANK('财拨总表（引用）'!A15)," ",'财拨总表（引用）'!A15)</f>
        <v> </v>
      </c>
      <c r="D15" s="13"/>
      <c r="E15" s="13"/>
      <c r="F15" s="13"/>
      <c r="G15" s="4" t="str">
        <f>IF(ISBLANK('财拨总表（引用）'!E15)," ",'财拨总表（引用）'!E15)</f>
        <v> </v>
      </c>
    </row>
    <row r="16" spans="1:7" s="1" customFormat="1" ht="17.25" customHeight="1" hidden="1">
      <c r="A16" s="91"/>
      <c r="B16" s="93"/>
      <c r="C16" s="83" t="str">
        <f>IF(ISBLANK('财拨总表（引用）'!A16)," ",'财拨总表（引用）'!A16)</f>
        <v> </v>
      </c>
      <c r="D16" s="13"/>
      <c r="E16" s="13"/>
      <c r="F16" s="13"/>
      <c r="G16" s="4" t="str">
        <f>IF(ISBLANK('财拨总表（引用）'!E16)," ",'财拨总表（引用）'!E16)</f>
        <v> </v>
      </c>
    </row>
    <row r="17" spans="1:7" s="1" customFormat="1" ht="17.25" customHeight="1" hidden="1">
      <c r="A17" s="94"/>
      <c r="B17" s="93"/>
      <c r="C17" s="83" t="str">
        <f>IF(ISBLANK('财拨总表（引用）'!A17)," ",'财拨总表（引用）'!A17)</f>
        <v> </v>
      </c>
      <c r="D17" s="13"/>
      <c r="E17" s="13"/>
      <c r="F17" s="13"/>
      <c r="G17" s="4" t="str">
        <f>IF(ISBLANK('财拨总表（引用）'!E17)," ",'财拨总表（引用）'!E17)</f>
        <v> </v>
      </c>
    </row>
    <row r="18" spans="1:7" s="1" customFormat="1" ht="17.25" customHeight="1" hidden="1">
      <c r="A18" s="91"/>
      <c r="B18" s="93"/>
      <c r="C18" s="83" t="str">
        <f>IF(ISBLANK('财拨总表（引用）'!A18)," ",'财拨总表（引用）'!A18)</f>
        <v> </v>
      </c>
      <c r="D18" s="13"/>
      <c r="E18" s="13"/>
      <c r="F18" s="13"/>
      <c r="G18" s="4" t="str">
        <f>IF(ISBLANK('财拨总表（引用）'!E18)," ",'财拨总表（引用）'!E18)</f>
        <v> </v>
      </c>
    </row>
    <row r="19" spans="1:7" s="1" customFormat="1" ht="17.25" customHeight="1" hidden="1">
      <c r="A19" s="91"/>
      <c r="B19" s="93"/>
      <c r="C19" s="83" t="str">
        <f>IF(ISBLANK('财拨总表（引用）'!A19)," ",'财拨总表（引用）'!A19)</f>
        <v> </v>
      </c>
      <c r="D19" s="13"/>
      <c r="E19" s="13"/>
      <c r="F19" s="13"/>
      <c r="G19" s="4" t="str">
        <f>IF(ISBLANK('财拨总表（引用）'!E19)," ",'财拨总表（引用）'!E19)</f>
        <v> </v>
      </c>
    </row>
    <row r="20" spans="1:7" s="1" customFormat="1" ht="17.25" customHeight="1" hidden="1">
      <c r="A20" s="91"/>
      <c r="B20" s="93"/>
      <c r="C20" s="83" t="str">
        <f>IF(ISBLANK('财拨总表（引用）'!A20)," ",'财拨总表（引用）'!A20)</f>
        <v> </v>
      </c>
      <c r="D20" s="13"/>
      <c r="E20" s="13"/>
      <c r="F20" s="13"/>
      <c r="G20" s="4" t="str">
        <f>IF(ISBLANK('财拨总表（引用）'!E20)," ",'财拨总表（引用）'!E20)</f>
        <v> </v>
      </c>
    </row>
    <row r="21" spans="1:7" s="1" customFormat="1" ht="17.25" customHeight="1" hidden="1">
      <c r="A21" s="91"/>
      <c r="B21" s="93"/>
      <c r="C21" s="83" t="str">
        <f>IF(ISBLANK('财拨总表（引用）'!A21)," ",'财拨总表（引用）'!A21)</f>
        <v> </v>
      </c>
      <c r="D21" s="13"/>
      <c r="E21" s="13"/>
      <c r="F21" s="13"/>
      <c r="G21" s="4" t="str">
        <f>IF(ISBLANK('财拨总表（引用）'!E21)," ",'财拨总表（引用）'!E21)</f>
        <v> </v>
      </c>
    </row>
    <row r="22" spans="1:7" s="1" customFormat="1" ht="17.25" customHeight="1" hidden="1">
      <c r="A22" s="91"/>
      <c r="B22" s="93"/>
      <c r="C22" s="83" t="str">
        <f>IF(ISBLANK('财拨总表（引用）'!A22)," ",'财拨总表（引用）'!A22)</f>
        <v> </v>
      </c>
      <c r="D22" s="13"/>
      <c r="E22" s="13"/>
      <c r="F22" s="13"/>
      <c r="G22" s="4" t="str">
        <f>IF(ISBLANK('财拨总表（引用）'!E22)," ",'财拨总表（引用）'!E22)</f>
        <v> </v>
      </c>
    </row>
    <row r="23" spans="1:7" s="1" customFormat="1" ht="17.25" customHeight="1" hidden="1">
      <c r="A23" s="91"/>
      <c r="B23" s="93"/>
      <c r="C23" s="83" t="str">
        <f>IF(ISBLANK('财拨总表（引用）'!A23)," ",'财拨总表（引用）'!A23)</f>
        <v> </v>
      </c>
      <c r="D23" s="13"/>
      <c r="E23" s="13"/>
      <c r="F23" s="13"/>
      <c r="G23" s="4" t="str">
        <f>IF(ISBLANK('财拨总表（引用）'!E23)," ",'财拨总表（引用）'!E23)</f>
        <v> </v>
      </c>
    </row>
    <row r="24" spans="1:7" s="1" customFormat="1" ht="19.5" customHeight="1" hidden="1">
      <c r="A24" s="91"/>
      <c r="B24" s="93"/>
      <c r="C24" s="83" t="str">
        <f>IF(ISBLANK('财拨总表（引用）'!A24)," ",'财拨总表（引用）'!A24)</f>
        <v> </v>
      </c>
      <c r="D24" s="13"/>
      <c r="E24" s="13"/>
      <c r="F24" s="13"/>
      <c r="G24" s="4" t="str">
        <f>IF(ISBLANK('财拨总表（引用）'!E24)," ",'财拨总表（引用）'!E24)</f>
        <v> </v>
      </c>
    </row>
    <row r="25" spans="1:7" s="1" customFormat="1" ht="19.5" customHeight="1" hidden="1">
      <c r="A25" s="91"/>
      <c r="B25" s="93"/>
      <c r="C25" s="83" t="str">
        <f>IF(ISBLANK('财拨总表（引用）'!A25)," ",'财拨总表（引用）'!A25)</f>
        <v> </v>
      </c>
      <c r="D25" s="13"/>
      <c r="E25" s="13"/>
      <c r="F25" s="13"/>
      <c r="G25" s="4" t="str">
        <f>IF(ISBLANK('财拨总表（引用）'!E25)," ",'财拨总表（引用）'!E25)</f>
        <v> </v>
      </c>
    </row>
    <row r="26" spans="1:7" s="1" customFormat="1" ht="19.5" customHeight="1" hidden="1">
      <c r="A26" s="91"/>
      <c r="B26" s="93"/>
      <c r="C26" s="83" t="str">
        <f>IF(ISBLANK('财拨总表（引用）'!A26)," ",'财拨总表（引用）'!A26)</f>
        <v> </v>
      </c>
      <c r="D26" s="13"/>
      <c r="E26" s="13"/>
      <c r="F26" s="13"/>
      <c r="G26" s="4" t="str">
        <f>IF(ISBLANK('财拨总表（引用）'!E26)," ",'财拨总表（引用）'!E26)</f>
        <v> </v>
      </c>
    </row>
    <row r="27" spans="1:7" s="1" customFormat="1" ht="19.5" customHeight="1" hidden="1">
      <c r="A27" s="91"/>
      <c r="B27" s="93"/>
      <c r="C27" s="83" t="str">
        <f>IF(ISBLANK('财拨总表（引用）'!A27)," ",'财拨总表（引用）'!A27)</f>
        <v> </v>
      </c>
      <c r="D27" s="13"/>
      <c r="E27" s="13"/>
      <c r="F27" s="13"/>
      <c r="G27" s="4" t="str">
        <f>IF(ISBLANK('财拨总表（引用）'!E27)," ",'财拨总表（引用）'!E27)</f>
        <v> </v>
      </c>
    </row>
    <row r="28" spans="1:7" s="1" customFormat="1" ht="19.5" customHeight="1" hidden="1">
      <c r="A28" s="91"/>
      <c r="B28" s="93"/>
      <c r="C28" s="83" t="str">
        <f>IF(ISBLANK('财拨总表（引用）'!A28)," ",'财拨总表（引用）'!A28)</f>
        <v> </v>
      </c>
      <c r="D28" s="13"/>
      <c r="E28" s="13"/>
      <c r="F28" s="13"/>
      <c r="G28" s="4" t="str">
        <f>IF(ISBLANK('财拨总表（引用）'!E28)," ",'财拨总表（引用）'!E28)</f>
        <v> </v>
      </c>
    </row>
    <row r="29" spans="1:7" s="1" customFormat="1" ht="19.5" customHeight="1" hidden="1">
      <c r="A29" s="91"/>
      <c r="B29" s="93"/>
      <c r="C29" s="83" t="str">
        <f>IF(ISBLANK('财拨总表（引用）'!A29)," ",'财拨总表（引用）'!A29)</f>
        <v> </v>
      </c>
      <c r="D29" s="13"/>
      <c r="E29" s="13"/>
      <c r="F29" s="13"/>
      <c r="G29" s="4" t="str">
        <f>IF(ISBLANK('财拨总表（引用）'!E29)," ",'财拨总表（引用）'!E29)</f>
        <v> </v>
      </c>
    </row>
    <row r="30" spans="1:7" s="1" customFormat="1" ht="19.5" customHeight="1" hidden="1">
      <c r="A30" s="91"/>
      <c r="B30" s="93"/>
      <c r="C30" s="83" t="str">
        <f>IF(ISBLANK('财拨总表（引用）'!A30)," ",'财拨总表（引用）'!A30)</f>
        <v> </v>
      </c>
      <c r="D30" s="13"/>
      <c r="E30" s="13"/>
      <c r="F30" s="13"/>
      <c r="G30" s="4" t="str">
        <f>IF(ISBLANK('财拨总表（引用）'!E30)," ",'财拨总表（引用）'!E30)</f>
        <v> </v>
      </c>
    </row>
    <row r="31" spans="1:7" s="1" customFormat="1" ht="19.5" customHeight="1" hidden="1">
      <c r="A31" s="91"/>
      <c r="B31" s="93"/>
      <c r="C31" s="83" t="str">
        <f>IF(ISBLANK('财拨总表（引用）'!A31)," ",'财拨总表（引用）'!A31)</f>
        <v> </v>
      </c>
      <c r="D31" s="13"/>
      <c r="E31" s="13"/>
      <c r="F31" s="13"/>
      <c r="G31" s="4" t="str">
        <f>IF(ISBLANK('财拨总表（引用）'!E31)," ",'财拨总表（引用）'!E31)</f>
        <v> </v>
      </c>
    </row>
    <row r="32" spans="1:7" s="1" customFormat="1" ht="19.5" customHeight="1" hidden="1">
      <c r="A32" s="91"/>
      <c r="B32" s="93"/>
      <c r="C32" s="83" t="str">
        <f>IF(ISBLANK('财拨总表（引用）'!A32)," ",'财拨总表（引用）'!A32)</f>
        <v> </v>
      </c>
      <c r="D32" s="13"/>
      <c r="E32" s="13"/>
      <c r="F32" s="13"/>
      <c r="G32" s="4" t="str">
        <f>IF(ISBLANK('财拨总表（引用）'!E32)," ",'财拨总表（引用）'!E32)</f>
        <v> </v>
      </c>
    </row>
    <row r="33" spans="1:7" s="1" customFormat="1" ht="19.5" customHeight="1" hidden="1">
      <c r="A33" s="91"/>
      <c r="B33" s="93"/>
      <c r="C33" s="83" t="str">
        <f>IF(ISBLANK('财拨总表（引用）'!A33)," ",'财拨总表（引用）'!A33)</f>
        <v> </v>
      </c>
      <c r="D33" s="13"/>
      <c r="E33" s="13"/>
      <c r="F33" s="13"/>
      <c r="G33" s="4" t="str">
        <f>IF(ISBLANK('财拨总表（引用）'!E33)," ",'财拨总表（引用）'!E33)</f>
        <v> </v>
      </c>
    </row>
    <row r="34" spans="1:7" s="1" customFormat="1" ht="19.5" customHeight="1" hidden="1">
      <c r="A34" s="91"/>
      <c r="B34" s="93"/>
      <c r="C34" s="83" t="str">
        <f>IF(ISBLANK('财拨总表（引用）'!A34)," ",'财拨总表（引用）'!A34)</f>
        <v> </v>
      </c>
      <c r="D34" s="13"/>
      <c r="E34" s="13"/>
      <c r="F34" s="13"/>
      <c r="G34" s="4" t="str">
        <f>IF(ISBLANK('财拨总表（引用）'!E34)," ",'财拨总表（引用）'!E34)</f>
        <v> </v>
      </c>
    </row>
    <row r="35" spans="1:7" s="1" customFormat="1" ht="19.5" customHeight="1" hidden="1">
      <c r="A35" s="91"/>
      <c r="B35" s="93"/>
      <c r="C35" s="83" t="str">
        <f>IF(ISBLANK('财拨总表（引用）'!A35)," ",'财拨总表（引用）'!A35)</f>
        <v> </v>
      </c>
      <c r="D35" s="13"/>
      <c r="E35" s="13"/>
      <c r="F35" s="13"/>
      <c r="G35" s="4" t="str">
        <f>IF(ISBLANK('财拨总表（引用）'!E35)," ",'财拨总表（引用）'!E35)</f>
        <v> </v>
      </c>
    </row>
    <row r="36" spans="1:7" s="1" customFormat="1" ht="19.5" customHeight="1" hidden="1">
      <c r="A36" s="91"/>
      <c r="B36" s="93"/>
      <c r="C36" s="83" t="str">
        <f>IF(ISBLANK('财拨总表（引用）'!A36)," ",'财拨总表（引用）'!A36)</f>
        <v> </v>
      </c>
      <c r="D36" s="13"/>
      <c r="E36" s="13"/>
      <c r="F36" s="13"/>
      <c r="G36" s="4" t="str">
        <f>IF(ISBLANK('财拨总表（引用）'!E36)," ",'财拨总表（引用）'!E36)</f>
        <v> </v>
      </c>
    </row>
    <row r="37" spans="1:7" s="1" customFormat="1" ht="19.5" customHeight="1" hidden="1">
      <c r="A37" s="91"/>
      <c r="B37" s="93"/>
      <c r="C37" s="83" t="str">
        <f>IF(ISBLANK('财拨总表（引用）'!A37)," ",'财拨总表（引用）'!A37)</f>
        <v> </v>
      </c>
      <c r="D37" s="13"/>
      <c r="E37" s="13"/>
      <c r="F37" s="13"/>
      <c r="G37" s="4" t="str">
        <f>IF(ISBLANK('财拨总表（引用）'!E37)," ",'财拨总表（引用）'!E37)</f>
        <v> </v>
      </c>
    </row>
    <row r="38" spans="1:7" s="1" customFormat="1" ht="19.5" customHeight="1" hidden="1">
      <c r="A38" s="91"/>
      <c r="B38" s="93"/>
      <c r="C38" s="83" t="str">
        <f>IF(ISBLANK('财拨总表（引用）'!A38)," ",'财拨总表（引用）'!A38)</f>
        <v> </v>
      </c>
      <c r="D38" s="13"/>
      <c r="E38" s="13"/>
      <c r="F38" s="13"/>
      <c r="G38" s="4" t="str">
        <f>IF(ISBLANK('财拨总表（引用）'!E38)," ",'财拨总表（引用）'!E38)</f>
        <v> </v>
      </c>
    </row>
    <row r="39" spans="1:7" s="1" customFormat="1" ht="19.5" customHeight="1" hidden="1">
      <c r="A39" s="91"/>
      <c r="B39" s="93"/>
      <c r="C39" s="83" t="str">
        <f>IF(ISBLANK('财拨总表（引用）'!A39)," ",'财拨总表（引用）'!A39)</f>
        <v> </v>
      </c>
      <c r="D39" s="13"/>
      <c r="E39" s="13"/>
      <c r="F39" s="13"/>
      <c r="G39" s="4" t="str">
        <f>IF(ISBLANK('财拨总表（引用）'!E39)," ",'财拨总表（引用）'!E39)</f>
        <v> </v>
      </c>
    </row>
    <row r="40" spans="1:7" s="1" customFormat="1" ht="19.5" customHeight="1" hidden="1">
      <c r="A40" s="91"/>
      <c r="B40" s="93"/>
      <c r="C40" s="83" t="str">
        <f>IF(ISBLANK('财拨总表（引用）'!A40)," ",'财拨总表（引用）'!A40)</f>
        <v> </v>
      </c>
      <c r="D40" s="13"/>
      <c r="E40" s="13"/>
      <c r="F40" s="13"/>
      <c r="G40" s="4" t="str">
        <f>IF(ISBLANK('财拨总表（引用）'!E40)," ",'财拨总表（引用）'!E40)</f>
        <v> </v>
      </c>
    </row>
    <row r="41" spans="1:7" s="1" customFormat="1" ht="19.5" customHeight="1" hidden="1">
      <c r="A41" s="91"/>
      <c r="B41" s="93"/>
      <c r="C41" s="83" t="str">
        <f>IF(ISBLANK('财拨总表（引用）'!A41)," ",'财拨总表（引用）'!A41)</f>
        <v> </v>
      </c>
      <c r="D41" s="13"/>
      <c r="E41" s="13"/>
      <c r="F41" s="13"/>
      <c r="G41" s="4" t="str">
        <f>IF(ISBLANK('财拨总表（引用）'!E41)," ",'财拨总表（引用）'!E41)</f>
        <v> </v>
      </c>
    </row>
    <row r="42" spans="1:7" s="1" customFormat="1" ht="19.5" customHeight="1" hidden="1">
      <c r="A42" s="91"/>
      <c r="B42" s="93"/>
      <c r="C42" s="83" t="str">
        <f>IF(ISBLANK('财拨总表（引用）'!A42)," ",'财拨总表（引用）'!A42)</f>
        <v> </v>
      </c>
      <c r="D42" s="13"/>
      <c r="E42" s="13"/>
      <c r="F42" s="13"/>
      <c r="G42" s="4" t="str">
        <f>IF(ISBLANK('财拨总表（引用）'!E42)," ",'财拨总表（引用）'!E42)</f>
        <v> </v>
      </c>
    </row>
    <row r="43" spans="1:7" s="1" customFormat="1" ht="19.5" customHeight="1" hidden="1">
      <c r="A43" s="91"/>
      <c r="B43" s="93"/>
      <c r="C43" s="83" t="str">
        <f>IF(ISBLANK('财拨总表（引用）'!A43)," ",'财拨总表（引用）'!A43)</f>
        <v> </v>
      </c>
      <c r="D43" s="13"/>
      <c r="E43" s="13"/>
      <c r="F43" s="13"/>
      <c r="G43" s="4" t="str">
        <f>IF(ISBLANK('财拨总表（引用）'!E43)," ",'财拨总表（引用）'!E43)</f>
        <v> </v>
      </c>
    </row>
    <row r="44" spans="1:7" s="1" customFormat="1" ht="19.5" customHeight="1" hidden="1">
      <c r="A44" s="91"/>
      <c r="B44" s="93"/>
      <c r="C44" s="83" t="str">
        <f>IF(ISBLANK('财拨总表（引用）'!A44)," ",'财拨总表（引用）'!A44)</f>
        <v> </v>
      </c>
      <c r="D44" s="13"/>
      <c r="E44" s="13"/>
      <c r="F44" s="13"/>
      <c r="G44" s="4" t="str">
        <f>IF(ISBLANK('财拨总表（引用）'!E44)," ",'财拨总表（引用）'!E44)</f>
        <v> </v>
      </c>
    </row>
    <row r="45" spans="1:7" s="1" customFormat="1" ht="19.5" customHeight="1" hidden="1">
      <c r="A45" s="91"/>
      <c r="B45" s="93"/>
      <c r="C45" s="83" t="str">
        <f>IF(ISBLANK('财拨总表（引用）'!A45)," ",'财拨总表（引用）'!A45)</f>
        <v> </v>
      </c>
      <c r="D45" s="13"/>
      <c r="E45" s="13"/>
      <c r="F45" s="13"/>
      <c r="G45" s="4" t="str">
        <f>IF(ISBLANK('财拨总表（引用）'!E45)," ",'财拨总表（引用）'!E45)</f>
        <v> </v>
      </c>
    </row>
    <row r="46" spans="1:7" s="1" customFormat="1" ht="19.5" customHeight="1">
      <c r="A46" s="91"/>
      <c r="B46" s="93"/>
      <c r="C46" s="83" t="str">
        <f>IF(ISBLANK('财拨总表（引用）'!A46)," ",'财拨总表（引用）'!A46)</f>
        <v> </v>
      </c>
      <c r="D46" s="13"/>
      <c r="E46" s="13"/>
      <c r="F46" s="13"/>
      <c r="G46" s="4" t="str">
        <f>IF(ISBLANK('财拨总表（引用）'!E46)," ",'财拨总表（引用）'!E46)</f>
        <v> </v>
      </c>
    </row>
    <row r="47" spans="1:7" s="1" customFormat="1" ht="17.25" customHeight="1">
      <c r="A47" s="91" t="s">
        <v>96</v>
      </c>
      <c r="B47" s="65"/>
      <c r="C47" s="59" t="s">
        <v>97</v>
      </c>
      <c r="D47" s="13">
        <v>0</v>
      </c>
      <c r="E47" s="13"/>
      <c r="F47" s="13"/>
      <c r="G47" s="4" t="str">
        <f>IF(ISBLANK('财拨总表（引用）'!E47)," ",'财拨总表（引用）'!E47)</f>
        <v> </v>
      </c>
    </row>
    <row r="48" spans="1:7" s="1" customFormat="1" ht="17.25" customHeight="1">
      <c r="A48" s="95" t="s">
        <v>98</v>
      </c>
      <c r="B48" s="65"/>
      <c r="C48" s="59"/>
      <c r="D48" s="13"/>
      <c r="E48" s="13"/>
      <c r="F48" s="13"/>
      <c r="G48" s="4" t="str">
        <f>IF(ISBLANK('财拨总表（引用）'!E48)," ",'财拨总表（引用）'!E48)</f>
        <v> </v>
      </c>
    </row>
    <row r="49" spans="1:7" s="1" customFormat="1" ht="17.25" customHeight="1">
      <c r="A49" s="91" t="s">
        <v>99</v>
      </c>
      <c r="B49" s="13"/>
      <c r="C49" s="59"/>
      <c r="D49" s="13" t="str">
        <f>IF(ISBLANK('财拨总表（引用）'!B49)," ",'财拨总表（引用）'!B49)</f>
        <v> </v>
      </c>
      <c r="E49" s="13" t="str">
        <f>IF(ISBLANK('财拨总表（引用）'!C49)," ",'财拨总表（引用）'!C49)</f>
        <v> </v>
      </c>
      <c r="F49" s="13" t="str">
        <f>IF(ISBLANK('财拨总表（引用）'!D49)," ",'财拨总表（引用）'!D49)</f>
        <v> </v>
      </c>
      <c r="G49" s="4" t="str">
        <f>IF(ISBLANK('财拨总表（引用）'!E49)," ",'财拨总表（引用）'!E49)</f>
        <v> </v>
      </c>
    </row>
    <row r="50" spans="1:7" s="1" customFormat="1" ht="17.25" customHeight="1" hidden="1">
      <c r="A50" s="91"/>
      <c r="B50" s="65"/>
      <c r="C50" s="59"/>
      <c r="D50" s="13" t="str">
        <f>IF(ISBLANK('财拨总表（引用）'!B50)," ",'财拨总表（引用）'!B50)</f>
        <v> </v>
      </c>
      <c r="E50" s="13" t="str">
        <f>IF(ISBLANK('财拨总表（引用）'!C50)," ",'财拨总表（引用）'!C50)</f>
        <v> </v>
      </c>
      <c r="F50" s="13" t="str">
        <f>IF(ISBLANK('财拨总表（引用）'!D50)," ",'财拨总表（引用）'!D50)</f>
        <v> </v>
      </c>
      <c r="G50" s="4" t="str">
        <f>IF(ISBLANK('财拨总表（引用）'!E50)," ",'财拨总表（引用）'!E50)</f>
        <v> </v>
      </c>
    </row>
    <row r="51" spans="1:7" s="1" customFormat="1" ht="17.25" customHeight="1">
      <c r="A51" s="91"/>
      <c r="B51" s="65"/>
      <c r="C51" s="59"/>
      <c r="D51" s="13" t="str">
        <f>IF(ISBLANK('财拨总表（引用）'!B51)," ",'财拨总表（引用）'!B51)</f>
        <v> </v>
      </c>
      <c r="E51" s="13" t="str">
        <f>IF(ISBLANK('财拨总表（引用）'!C51)," ",'财拨总表（引用）'!C51)</f>
        <v> </v>
      </c>
      <c r="F51" s="13" t="str">
        <f>IF(ISBLANK('财拨总表（引用）'!D51)," ",'财拨总表（引用）'!D51)</f>
        <v> </v>
      </c>
      <c r="G51" s="4" t="str">
        <f>IF(ISBLANK('财拨总表（引用）'!E51)," ",'财拨总表（引用）'!E51)</f>
        <v> </v>
      </c>
    </row>
    <row r="52" spans="1:7" s="1" customFormat="1" ht="17.25" customHeight="1">
      <c r="A52" s="96" t="s">
        <v>23</v>
      </c>
      <c r="B52" s="59">
        <v>679.43</v>
      </c>
      <c r="C52" s="96" t="s">
        <v>24</v>
      </c>
      <c r="D52" s="13">
        <v>679.43</v>
      </c>
      <c r="E52" s="13"/>
      <c r="F52" s="13"/>
      <c r="G52" s="4" t="str">
        <f>IF(ISBLANK('财拨总表（引用）'!E6)," ",'财拨总表（引用）'!E6)</f>
        <v> </v>
      </c>
    </row>
    <row r="53" s="1" customFormat="1" ht="15">
      <c r="B53" s="88"/>
    </row>
    <row r="54" s="1" customFormat="1" ht="15">
      <c r="B54" s="88"/>
    </row>
    <row r="55" s="1" customFormat="1" ht="15">
      <c r="B55" s="88"/>
    </row>
    <row r="56" s="1" customFormat="1" ht="15">
      <c r="B56" s="88"/>
    </row>
    <row r="57" s="1" customFormat="1" ht="15">
      <c r="B57" s="88"/>
    </row>
    <row r="58" s="1" customFormat="1" ht="15">
      <c r="B58" s="88"/>
    </row>
    <row r="59" s="1" customFormat="1" ht="15">
      <c r="B59" s="88"/>
    </row>
    <row r="60" s="1" customFormat="1" ht="15">
      <c r="B60" s="88"/>
    </row>
    <row r="61" s="1" customFormat="1" ht="15">
      <c r="B61" s="88"/>
    </row>
    <row r="62" s="1" customFormat="1" ht="15">
      <c r="B62" s="88"/>
    </row>
    <row r="63" s="1" customFormat="1" ht="15">
      <c r="B63" s="88"/>
    </row>
    <row r="64" s="1" customFormat="1" ht="15">
      <c r="B64" s="88"/>
    </row>
    <row r="65" s="1" customFormat="1" ht="15">
      <c r="B65" s="88"/>
    </row>
    <row r="66" s="1" customFormat="1" ht="15">
      <c r="B66" s="88"/>
    </row>
    <row r="67" s="1" customFormat="1" ht="15">
      <c r="B67" s="88"/>
    </row>
    <row r="68" s="1" customFormat="1" ht="15">
      <c r="B68" s="88"/>
    </row>
    <row r="69" s="1" customFormat="1" ht="15">
      <c r="B69" s="88"/>
    </row>
    <row r="70" s="1" customFormat="1" ht="15">
      <c r="B70" s="88"/>
    </row>
    <row r="71" s="1" customFormat="1" ht="15">
      <c r="B71" s="88"/>
    </row>
    <row r="72" s="1" customFormat="1" ht="15">
      <c r="B72" s="88"/>
    </row>
    <row r="73" s="1" customFormat="1" ht="15">
      <c r="B73" s="88"/>
    </row>
    <row r="74" s="1" customFormat="1" ht="15">
      <c r="B74" s="88"/>
    </row>
    <row r="75" s="1" customFormat="1" ht="15">
      <c r="B75" s="88"/>
    </row>
    <row r="76" s="1" customFormat="1" ht="15">
      <c r="B76" s="88"/>
    </row>
    <row r="77" s="1" customFormat="1" ht="15">
      <c r="B77" s="88"/>
    </row>
    <row r="78" spans="2:32" s="1" customFormat="1" ht="15">
      <c r="B78" s="88"/>
      <c r="AF78" s="57"/>
    </row>
    <row r="79" spans="2:30" s="1" customFormat="1" ht="15">
      <c r="B79" s="88"/>
      <c r="AD79" s="57"/>
    </row>
    <row r="80" spans="2:32" s="1" customFormat="1" ht="15">
      <c r="B80" s="88"/>
      <c r="AE80" s="57"/>
      <c r="AF80" s="57"/>
    </row>
    <row r="81" spans="2:33" s="1" customFormat="1" ht="15">
      <c r="B81" s="88"/>
      <c r="AF81" s="57"/>
      <c r="AG81" s="57"/>
    </row>
    <row r="82" spans="2:33" s="1" customFormat="1" ht="15">
      <c r="B82" s="88"/>
      <c r="AG82" s="97"/>
    </row>
    <row r="83" s="1" customFormat="1" ht="15">
      <c r="B83" s="88"/>
    </row>
    <row r="84" s="1" customFormat="1" ht="15">
      <c r="B84" s="88"/>
    </row>
    <row r="85" s="1" customFormat="1" ht="15">
      <c r="B85" s="88"/>
    </row>
    <row r="86" s="1" customFormat="1" ht="15">
      <c r="B86" s="88"/>
    </row>
    <row r="87" s="1" customFormat="1" ht="15">
      <c r="B87" s="88"/>
    </row>
    <row r="88" s="1" customFormat="1" ht="15">
      <c r="B88" s="88"/>
    </row>
    <row r="89" s="1" customFormat="1" ht="15">
      <c r="B89" s="88"/>
    </row>
    <row r="90" s="1" customFormat="1" ht="15">
      <c r="B90" s="88"/>
    </row>
    <row r="91" s="1" customFormat="1" ht="15">
      <c r="B91" s="88"/>
    </row>
    <row r="92" s="1" customFormat="1" ht="15">
      <c r="B92" s="88"/>
    </row>
    <row r="93" s="1" customFormat="1" ht="15">
      <c r="B93" s="88"/>
    </row>
    <row r="94" s="1" customFormat="1" ht="15">
      <c r="B94" s="88"/>
    </row>
    <row r="95" s="1" customFormat="1" ht="15">
      <c r="B95" s="88"/>
    </row>
    <row r="96" s="1" customFormat="1" ht="15">
      <c r="B96" s="88"/>
    </row>
    <row r="97" s="1" customFormat="1" ht="15">
      <c r="B97" s="88"/>
    </row>
    <row r="98" s="1" customFormat="1" ht="15">
      <c r="B98" s="88"/>
    </row>
    <row r="99" s="1" customFormat="1" ht="15">
      <c r="B99" s="88"/>
    </row>
    <row r="100" s="1" customFormat="1" ht="15">
      <c r="B100" s="88"/>
    </row>
    <row r="101" s="1" customFormat="1" ht="15">
      <c r="B101" s="88"/>
    </row>
    <row r="102" s="1" customFormat="1" ht="15">
      <c r="B102" s="88"/>
    </row>
    <row r="103" s="1" customFormat="1" ht="15">
      <c r="B103" s="88"/>
    </row>
    <row r="104" s="1" customFormat="1" ht="15">
      <c r="B104" s="88"/>
    </row>
    <row r="105" s="1" customFormat="1" ht="15">
      <c r="B105" s="88"/>
    </row>
    <row r="106" s="1" customFormat="1" ht="15">
      <c r="B106" s="88"/>
    </row>
    <row r="107" s="1" customFormat="1" ht="15">
      <c r="B107" s="88"/>
    </row>
    <row r="108" s="1" customFormat="1" ht="15">
      <c r="B108" s="88"/>
    </row>
    <row r="109" s="1" customFormat="1" ht="15">
      <c r="B109" s="88"/>
    </row>
    <row r="110" s="1" customFormat="1" ht="15">
      <c r="B110" s="88"/>
    </row>
    <row r="111" s="1" customFormat="1" ht="15">
      <c r="B111" s="88"/>
    </row>
    <row r="112" s="1" customFormat="1" ht="15">
      <c r="B112" s="88"/>
    </row>
    <row r="113" s="1" customFormat="1" ht="15">
      <c r="B113" s="88"/>
    </row>
    <row r="114" s="1" customFormat="1" ht="15">
      <c r="B114" s="88"/>
    </row>
    <row r="115" s="1" customFormat="1" ht="15">
      <c r="B115" s="88"/>
    </row>
    <row r="116" s="1" customFormat="1" ht="15">
      <c r="B116" s="88"/>
    </row>
    <row r="117" s="1" customFormat="1" ht="15">
      <c r="B117" s="88"/>
    </row>
    <row r="118" s="1" customFormat="1" ht="15">
      <c r="B118" s="88"/>
    </row>
    <row r="119" spans="2:26" s="1" customFormat="1" ht="15">
      <c r="B119" s="88"/>
      <c r="Z119" s="57"/>
    </row>
    <row r="120" spans="2:26" s="1" customFormat="1" ht="15">
      <c r="B120" s="88"/>
      <c r="W120" s="57"/>
      <c r="X120" s="57"/>
      <c r="Y120" s="57"/>
      <c r="Z120" s="97"/>
    </row>
    <row r="121" s="1" customFormat="1" ht="15">
      <c r="B121" s="88"/>
    </row>
    <row r="122" s="1" customFormat="1" ht="15">
      <c r="B122" s="88"/>
    </row>
    <row r="123" s="1" customFormat="1" ht="15">
      <c r="B123" s="88"/>
    </row>
    <row r="124" s="1" customFormat="1" ht="15">
      <c r="B124" s="88"/>
    </row>
    <row r="125" s="1" customFormat="1" ht="15">
      <c r="B125" s="88"/>
    </row>
    <row r="126" s="1" customFormat="1" ht="15">
      <c r="B126" s="88"/>
    </row>
    <row r="127" s="1" customFormat="1" ht="15">
      <c r="B127" s="88"/>
    </row>
    <row r="128" s="1" customFormat="1" ht="15">
      <c r="B128" s="88"/>
    </row>
    <row r="129" s="1" customFormat="1" ht="15">
      <c r="B129" s="88"/>
    </row>
    <row r="130" s="1" customFormat="1" ht="15">
      <c r="B130" s="88"/>
    </row>
    <row r="131" s="1" customFormat="1" ht="15">
      <c r="B131" s="88"/>
    </row>
    <row r="132" s="1" customFormat="1" ht="15">
      <c r="B132" s="88"/>
    </row>
    <row r="133" s="1" customFormat="1" ht="15">
      <c r="B133" s="88"/>
    </row>
    <row r="134" s="1" customFormat="1" ht="15">
      <c r="B134" s="88"/>
    </row>
    <row r="135" s="1" customFormat="1" ht="15">
      <c r="B135" s="88"/>
    </row>
    <row r="136" s="1" customFormat="1" ht="15">
      <c r="B136" s="88"/>
    </row>
    <row r="137" s="1" customFormat="1" ht="15">
      <c r="B137" s="88"/>
    </row>
    <row r="138" s="1" customFormat="1" ht="15">
      <c r="B138" s="88"/>
    </row>
    <row r="139" s="1" customFormat="1" ht="15">
      <c r="B139" s="88"/>
    </row>
    <row r="140" s="1" customFormat="1" ht="15">
      <c r="B140" s="88"/>
    </row>
    <row r="141" s="1" customFormat="1" ht="15">
      <c r="B141" s="88"/>
    </row>
    <row r="142" s="1" customFormat="1" ht="15">
      <c r="B142" s="88"/>
    </row>
    <row r="143" s="1" customFormat="1" ht="15">
      <c r="B143" s="88"/>
    </row>
    <row r="144" s="1" customFormat="1" ht="15">
      <c r="B144" s="88"/>
    </row>
    <row r="145" s="1" customFormat="1" ht="15">
      <c r="B145" s="88"/>
    </row>
    <row r="146" s="1" customFormat="1" ht="15">
      <c r="B146" s="88"/>
    </row>
    <row r="147" s="1" customFormat="1" ht="15">
      <c r="B147" s="88"/>
    </row>
    <row r="148" s="1" customFormat="1" ht="15">
      <c r="B148" s="88"/>
    </row>
    <row r="149" s="1" customFormat="1" ht="15">
      <c r="B149" s="88"/>
    </row>
    <row r="150" s="1" customFormat="1" ht="15">
      <c r="B150" s="88"/>
    </row>
    <row r="151" s="1" customFormat="1" ht="15">
      <c r="B151" s="88"/>
    </row>
    <row r="152" s="1" customFormat="1" ht="15">
      <c r="B152" s="88"/>
    </row>
    <row r="153" s="1" customFormat="1" ht="15">
      <c r="B153" s="88"/>
    </row>
    <row r="154" s="1" customFormat="1" ht="15">
      <c r="B154" s="88"/>
    </row>
    <row r="155" s="1" customFormat="1" ht="15">
      <c r="B155" s="88"/>
    </row>
    <row r="156" s="1" customFormat="1" ht="15">
      <c r="B156" s="88"/>
    </row>
    <row r="157" s="1" customFormat="1" ht="15">
      <c r="B157" s="88"/>
    </row>
    <row r="158" s="1" customFormat="1" ht="15">
      <c r="B158" s="88"/>
    </row>
    <row r="159" s="1" customFormat="1" ht="15">
      <c r="B159" s="88"/>
    </row>
    <row r="160" s="1" customFormat="1" ht="15">
      <c r="B160" s="88"/>
    </row>
    <row r="161" s="1" customFormat="1" ht="15">
      <c r="B161" s="88"/>
    </row>
    <row r="162" s="1" customFormat="1" ht="15">
      <c r="B162" s="88"/>
    </row>
    <row r="163" s="1" customFormat="1" ht="15">
      <c r="B163" s="88"/>
    </row>
    <row r="164" s="1" customFormat="1" ht="15">
      <c r="B164" s="88"/>
    </row>
    <row r="165" s="1" customFormat="1" ht="15">
      <c r="B165" s="88"/>
    </row>
    <row r="166" s="1" customFormat="1" ht="15">
      <c r="B166" s="88"/>
    </row>
    <row r="167" s="1" customFormat="1" ht="15">
      <c r="B167" s="88"/>
    </row>
    <row r="168" s="1" customFormat="1" ht="15">
      <c r="B168" s="88"/>
    </row>
    <row r="169" s="1" customFormat="1" ht="15">
      <c r="B169" s="88"/>
    </row>
    <row r="170" s="1" customFormat="1" ht="15">
      <c r="B170" s="98"/>
    </row>
    <row r="171" s="1" customFormat="1" ht="15">
      <c r="B171" s="98"/>
    </row>
    <row r="172" s="1" customFormat="1" ht="15">
      <c r="B172" s="98"/>
    </row>
    <row r="173" s="1" customFormat="1" ht="15">
      <c r="B173" s="98"/>
    </row>
    <row r="174" s="1" customFormat="1" ht="15">
      <c r="B174" s="98"/>
    </row>
    <row r="175" s="1" customFormat="1" ht="15">
      <c r="B175" s="98"/>
    </row>
    <row r="176" s="1" customFormat="1" ht="15">
      <c r="B176" s="98"/>
    </row>
    <row r="177" s="1" customFormat="1" ht="15">
      <c r="B177" s="98"/>
    </row>
    <row r="178" s="1" customFormat="1" ht="15">
      <c r="B178" s="98"/>
    </row>
    <row r="179" s="1" customFormat="1" ht="15">
      <c r="B179" s="98"/>
    </row>
    <row r="180" s="1" customFormat="1" ht="15">
      <c r="B180" s="98"/>
    </row>
    <row r="181" s="1" customFormat="1" ht="15">
      <c r="B181" s="98"/>
    </row>
    <row r="182" s="1" customFormat="1" ht="15">
      <c r="B182" s="98"/>
    </row>
    <row r="183" s="1" customFormat="1" ht="15">
      <c r="B183" s="98"/>
    </row>
    <row r="184" s="1" customFormat="1" ht="15">
      <c r="B184" s="98"/>
    </row>
    <row r="185" s="1" customFormat="1" ht="15">
      <c r="B185" s="98"/>
    </row>
    <row r="186" s="1" customFormat="1" ht="15">
      <c r="B186" s="98"/>
    </row>
    <row r="187" s="1" customFormat="1" ht="15">
      <c r="B187" s="98"/>
    </row>
    <row r="188" s="1" customFormat="1" ht="15">
      <c r="B188" s="98"/>
    </row>
    <row r="189" s="1" customFormat="1" ht="15">
      <c r="B189" s="98"/>
    </row>
    <row r="190" s="1" customFormat="1" ht="15">
      <c r="B190" s="98"/>
    </row>
    <row r="191" s="1" customFormat="1" ht="15">
      <c r="B191" s="98"/>
    </row>
    <row r="192" s="1" customFormat="1" ht="15">
      <c r="B192" s="98"/>
    </row>
    <row r="193" s="1" customFormat="1" ht="15">
      <c r="B193" s="98"/>
    </row>
    <row r="194" s="1" customFormat="1" ht="15">
      <c r="B194" s="98"/>
    </row>
    <row r="195" s="1" customFormat="1" ht="15">
      <c r="B195" s="98"/>
    </row>
    <row r="196" s="1" customFormat="1" ht="15">
      <c r="B196" s="98"/>
    </row>
    <row r="197" s="1" customFormat="1" ht="15">
      <c r="B197" s="98"/>
    </row>
    <row r="198" s="1" customFormat="1" ht="15">
      <c r="B198" s="98"/>
    </row>
    <row r="199" s="1" customFormat="1" ht="15">
      <c r="B199" s="98"/>
    </row>
    <row r="200" s="1" customFormat="1" ht="15">
      <c r="B200" s="98"/>
    </row>
    <row r="201" s="1" customFormat="1" ht="15">
      <c r="B201" s="98"/>
    </row>
    <row r="202" s="1" customFormat="1" ht="15">
      <c r="B202" s="98"/>
    </row>
    <row r="203" s="1" customFormat="1" ht="15">
      <c r="B203" s="98"/>
    </row>
    <row r="204" s="1" customFormat="1" ht="15">
      <c r="B204" s="98"/>
    </row>
    <row r="205" s="1" customFormat="1" ht="15">
      <c r="B205" s="98"/>
    </row>
    <row r="206" s="1" customFormat="1" ht="15">
      <c r="B206" s="98"/>
    </row>
    <row r="207" s="1" customFormat="1" ht="15">
      <c r="B207" s="98"/>
    </row>
    <row r="208" s="1" customFormat="1" ht="15">
      <c r="B208" s="98"/>
    </row>
    <row r="209" s="1" customFormat="1" ht="15">
      <c r="B209" s="98"/>
    </row>
    <row r="210" s="1" customFormat="1" ht="15">
      <c r="B210" s="98"/>
    </row>
    <row r="211" s="1" customFormat="1" ht="15">
      <c r="B211" s="98"/>
    </row>
    <row r="212" s="1" customFormat="1" ht="15">
      <c r="B212" s="98"/>
    </row>
    <row r="213" s="1" customFormat="1" ht="15">
      <c r="B213" s="98"/>
    </row>
    <row r="214" s="1" customFormat="1" ht="15">
      <c r="B214" s="98"/>
    </row>
    <row r="215" s="1" customFormat="1" ht="15">
      <c r="B215" s="98"/>
    </row>
    <row r="216" s="1" customFormat="1" ht="15">
      <c r="B216" s="98"/>
    </row>
    <row r="217" s="1" customFormat="1" ht="15">
      <c r="B217" s="98"/>
    </row>
    <row r="218" s="1" customFormat="1" ht="15">
      <c r="B218" s="98"/>
    </row>
    <row r="219" s="1" customFormat="1" ht="15">
      <c r="B219" s="98"/>
    </row>
    <row r="220" s="1" customFormat="1" ht="15">
      <c r="B220" s="98"/>
    </row>
    <row r="221" s="1" customFormat="1" ht="15">
      <c r="B221" s="98"/>
    </row>
    <row r="222" s="1" customFormat="1" ht="15">
      <c r="B222" s="98"/>
    </row>
    <row r="223" s="1" customFormat="1" ht="15">
      <c r="B223" s="98"/>
    </row>
    <row r="224" s="1" customFormat="1" ht="15">
      <c r="B224" s="98"/>
    </row>
    <row r="225" s="1" customFormat="1" ht="15">
      <c r="B225" s="98"/>
    </row>
    <row r="226" s="1" customFormat="1" ht="15">
      <c r="B226" s="98"/>
    </row>
    <row r="227" s="1" customFormat="1" ht="15">
      <c r="B227" s="98"/>
    </row>
    <row r="228" s="1" customFormat="1" ht="15">
      <c r="B228" s="98"/>
    </row>
    <row r="229" s="1" customFormat="1" ht="15">
      <c r="B229" s="98"/>
    </row>
    <row r="230" s="1" customFormat="1" ht="15">
      <c r="B230" s="98"/>
    </row>
    <row r="231" s="1" customFormat="1" ht="15">
      <c r="B231" s="98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" right="0.39" top="0.59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1" customWidth="1"/>
    <col min="2" max="2" width="26.00390625" style="1" customWidth="1"/>
    <col min="3" max="3" width="17.8515625" style="1" customWidth="1"/>
    <col min="4" max="5" width="20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52"/>
      <c r="C1" s="52"/>
      <c r="D1" s="52"/>
      <c r="E1" s="52"/>
      <c r="F1" s="52"/>
      <c r="G1" s="52"/>
    </row>
    <row r="2" spans="1:7" s="1" customFormat="1" ht="29.25" customHeight="1">
      <c r="A2" s="54" t="s">
        <v>100</v>
      </c>
      <c r="B2" s="54"/>
      <c r="C2" s="54"/>
      <c r="D2" s="54"/>
      <c r="E2" s="54"/>
      <c r="F2" s="55"/>
      <c r="G2" s="55"/>
    </row>
    <row r="3" spans="1:7" s="1" customFormat="1" ht="21" customHeight="1">
      <c r="A3" s="56" t="s">
        <v>1</v>
      </c>
      <c r="B3" s="57"/>
      <c r="C3" s="57"/>
      <c r="D3" s="57"/>
      <c r="E3" s="53" t="s">
        <v>2</v>
      </c>
      <c r="F3" s="57"/>
      <c r="G3" s="57"/>
    </row>
    <row r="4" spans="1:7" s="1" customFormat="1" ht="17.25" customHeight="1">
      <c r="A4" s="4" t="s">
        <v>81</v>
      </c>
      <c r="B4" s="4"/>
      <c r="C4" s="4" t="s">
        <v>101</v>
      </c>
      <c r="D4" s="4"/>
      <c r="E4" s="4"/>
      <c r="F4" s="57"/>
      <c r="G4" s="57"/>
    </row>
    <row r="5" spans="1:7" s="1" customFormat="1" ht="21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57"/>
      <c r="G5" s="57"/>
    </row>
    <row r="6" spans="1:7" s="1" customFormat="1" ht="21" customHeight="1">
      <c r="A6" s="11" t="s">
        <v>42</v>
      </c>
      <c r="B6" s="11" t="s">
        <v>42</v>
      </c>
      <c r="C6" s="70">
        <v>1</v>
      </c>
      <c r="D6" s="70">
        <f>C6+1</f>
        <v>2</v>
      </c>
      <c r="E6" s="70">
        <f>D6+1</f>
        <v>3</v>
      </c>
      <c r="F6" s="57"/>
      <c r="G6" s="57"/>
    </row>
    <row r="7" spans="1:7" s="1" customFormat="1" ht="32.25" customHeight="1">
      <c r="A7" s="72"/>
      <c r="B7" s="73" t="s">
        <v>28</v>
      </c>
      <c r="C7" s="59">
        <v>679.43</v>
      </c>
      <c r="D7" s="59">
        <f>D10+D15+D21++D25</f>
        <v>358.43000000000006</v>
      </c>
      <c r="E7" s="59">
        <f>E11+E12+E13</f>
        <v>321</v>
      </c>
      <c r="F7" s="57"/>
      <c r="G7" s="57"/>
    </row>
    <row r="8" spans="1:5" s="1" customFormat="1" ht="32.25" customHeight="1">
      <c r="A8" s="72" t="s">
        <v>43</v>
      </c>
      <c r="B8" s="73" t="s">
        <v>44</v>
      </c>
      <c r="C8" s="59">
        <v>579.61</v>
      </c>
      <c r="D8" s="59">
        <v>579.61</v>
      </c>
      <c r="E8" s="59"/>
    </row>
    <row r="9" spans="1:5" s="1" customFormat="1" ht="32.25" customHeight="1">
      <c r="A9" s="58" t="s">
        <v>45</v>
      </c>
      <c r="B9" s="61" t="s">
        <v>46</v>
      </c>
      <c r="C9" s="59">
        <v>539.61</v>
      </c>
      <c r="D9" s="59">
        <v>539.61</v>
      </c>
      <c r="E9" s="59"/>
    </row>
    <row r="10" spans="1:5" s="1" customFormat="1" ht="32.25" customHeight="1">
      <c r="A10" s="58" t="s">
        <v>47</v>
      </c>
      <c r="B10" s="61" t="s">
        <v>48</v>
      </c>
      <c r="C10" s="59">
        <v>258.61</v>
      </c>
      <c r="D10" s="74">
        <v>258.61</v>
      </c>
      <c r="E10" s="59"/>
    </row>
    <row r="11" spans="1:5" s="1" customFormat="1" ht="32.25" customHeight="1">
      <c r="A11" s="58">
        <v>2013304</v>
      </c>
      <c r="B11" s="75" t="s">
        <v>49</v>
      </c>
      <c r="C11" s="76">
        <v>215</v>
      </c>
      <c r="D11" s="77"/>
      <c r="E11" s="78">
        <v>215</v>
      </c>
    </row>
    <row r="12" spans="1:5" s="1" customFormat="1" ht="32.25" customHeight="1">
      <c r="A12" s="58" t="s">
        <v>50</v>
      </c>
      <c r="B12" s="61" t="s">
        <v>51</v>
      </c>
      <c r="C12" s="76">
        <v>70</v>
      </c>
      <c r="D12" s="77"/>
      <c r="E12" s="78">
        <v>70</v>
      </c>
    </row>
    <row r="13" spans="1:5" s="1" customFormat="1" ht="32.25" customHeight="1">
      <c r="A13" s="58">
        <v>37</v>
      </c>
      <c r="B13" s="61" t="s">
        <v>52</v>
      </c>
      <c r="C13" s="76">
        <v>36</v>
      </c>
      <c r="D13" s="77"/>
      <c r="E13" s="78">
        <v>36</v>
      </c>
    </row>
    <row r="14" spans="1:5" s="1" customFormat="1" ht="32.25" customHeight="1">
      <c r="A14" s="58">
        <v>2013704</v>
      </c>
      <c r="B14" s="61" t="s">
        <v>53</v>
      </c>
      <c r="C14" s="76">
        <v>36</v>
      </c>
      <c r="D14" s="77"/>
      <c r="E14" s="78">
        <v>36</v>
      </c>
    </row>
    <row r="15" spans="1:5" s="1" customFormat="1" ht="32.25" customHeight="1">
      <c r="A15" s="58" t="s">
        <v>54</v>
      </c>
      <c r="B15" s="61" t="s">
        <v>55</v>
      </c>
      <c r="C15" s="59">
        <v>56.29</v>
      </c>
      <c r="D15" s="79">
        <v>56.29</v>
      </c>
      <c r="E15" s="59"/>
    </row>
    <row r="16" spans="1:5" s="1" customFormat="1" ht="32.25" customHeight="1">
      <c r="A16" s="58" t="s">
        <v>56</v>
      </c>
      <c r="B16" s="61" t="s">
        <v>57</v>
      </c>
      <c r="C16" s="59">
        <v>55.48</v>
      </c>
      <c r="D16" s="59">
        <v>55.48</v>
      </c>
      <c r="E16" s="59"/>
    </row>
    <row r="17" spans="1:5" s="1" customFormat="1" ht="32.25" customHeight="1">
      <c r="A17" s="58" t="s">
        <v>58</v>
      </c>
      <c r="B17" s="61" t="s">
        <v>59</v>
      </c>
      <c r="C17" s="59">
        <v>36.99</v>
      </c>
      <c r="D17" s="59">
        <v>36.99</v>
      </c>
      <c r="E17" s="59"/>
    </row>
    <row r="18" spans="1:5" s="1" customFormat="1" ht="32.25" customHeight="1">
      <c r="A18" s="58" t="s">
        <v>60</v>
      </c>
      <c r="B18" s="61" t="s">
        <v>61</v>
      </c>
      <c r="C18" s="59">
        <v>18.49</v>
      </c>
      <c r="D18" s="59">
        <v>18.49</v>
      </c>
      <c r="E18" s="59"/>
    </row>
    <row r="19" spans="1:5" s="1" customFormat="1" ht="32.25" customHeight="1">
      <c r="A19" s="58" t="s">
        <v>62</v>
      </c>
      <c r="B19" s="61" t="s">
        <v>63</v>
      </c>
      <c r="C19" s="59">
        <v>0.81</v>
      </c>
      <c r="D19" s="59">
        <v>0.81</v>
      </c>
      <c r="E19" s="59"/>
    </row>
    <row r="20" spans="1:5" s="1" customFormat="1" ht="32.25" customHeight="1">
      <c r="A20" s="58" t="s">
        <v>64</v>
      </c>
      <c r="B20" s="61" t="s">
        <v>65</v>
      </c>
      <c r="C20" s="59">
        <v>0.81</v>
      </c>
      <c r="D20" s="59">
        <v>0.81</v>
      </c>
      <c r="E20" s="59"/>
    </row>
    <row r="21" spans="1:5" s="1" customFormat="1" ht="32.25" customHeight="1">
      <c r="A21" s="58" t="s">
        <v>66</v>
      </c>
      <c r="B21" s="61" t="s">
        <v>67</v>
      </c>
      <c r="C21" s="59">
        <v>16.8</v>
      </c>
      <c r="D21" s="59">
        <v>16.8</v>
      </c>
      <c r="E21" s="59"/>
    </row>
    <row r="22" spans="1:5" s="1" customFormat="1" ht="32.25" customHeight="1">
      <c r="A22" s="58" t="s">
        <v>68</v>
      </c>
      <c r="B22" s="61" t="s">
        <v>69</v>
      </c>
      <c r="C22" s="59">
        <v>16.8</v>
      </c>
      <c r="D22" s="59">
        <v>16.8</v>
      </c>
      <c r="E22" s="59"/>
    </row>
    <row r="23" spans="1:5" s="1" customFormat="1" ht="32.25" customHeight="1">
      <c r="A23" s="58" t="s">
        <v>70</v>
      </c>
      <c r="B23" s="61" t="s">
        <v>71</v>
      </c>
      <c r="C23" s="59">
        <v>11.79</v>
      </c>
      <c r="D23" s="59">
        <v>11.79</v>
      </c>
      <c r="E23" s="74"/>
    </row>
    <row r="24" spans="1:5" s="1" customFormat="1" ht="32.25" customHeight="1">
      <c r="A24" s="80" t="s">
        <v>72</v>
      </c>
      <c r="B24" s="81" t="s">
        <v>73</v>
      </c>
      <c r="C24" s="59">
        <v>5</v>
      </c>
      <c r="D24" s="76">
        <v>5</v>
      </c>
      <c r="E24" s="82"/>
    </row>
    <row r="25" spans="1:5" s="1" customFormat="1" ht="32.25" customHeight="1">
      <c r="A25" s="58" t="s">
        <v>74</v>
      </c>
      <c r="B25" s="61" t="s">
        <v>75</v>
      </c>
      <c r="C25" s="59">
        <v>26.73</v>
      </c>
      <c r="D25" s="76">
        <v>26.73</v>
      </c>
      <c r="E25" s="77"/>
    </row>
    <row r="26" spans="1:5" s="1" customFormat="1" ht="32.25" customHeight="1">
      <c r="A26" s="58" t="s">
        <v>76</v>
      </c>
      <c r="B26" s="61" t="s">
        <v>77</v>
      </c>
      <c r="C26" s="59">
        <v>26.73</v>
      </c>
      <c r="D26" s="76">
        <v>26.73</v>
      </c>
      <c r="E26" s="77"/>
    </row>
    <row r="27" spans="1:5" s="1" customFormat="1" ht="32.25" customHeight="1">
      <c r="A27" s="58" t="s">
        <v>78</v>
      </c>
      <c r="B27" s="61" t="s">
        <v>79</v>
      </c>
      <c r="C27" s="59">
        <v>26.73</v>
      </c>
      <c r="D27" s="76">
        <v>26.73</v>
      </c>
      <c r="E27" s="77"/>
    </row>
    <row r="28" spans="1:5" s="1" customFormat="1" ht="32.25" customHeight="1">
      <c r="A28" s="58" t="s">
        <v>74</v>
      </c>
      <c r="B28" s="58" t="s">
        <v>75</v>
      </c>
      <c r="C28" s="59"/>
      <c r="D28" s="59"/>
      <c r="E28" s="59"/>
    </row>
    <row r="29" spans="1:5" s="1" customFormat="1" ht="32.25" customHeight="1">
      <c r="A29" s="58" t="s">
        <v>76</v>
      </c>
      <c r="B29" s="58" t="s">
        <v>77</v>
      </c>
      <c r="C29" s="59"/>
      <c r="D29" s="59"/>
      <c r="E29" s="59"/>
    </row>
    <row r="30" spans="1:5" s="1" customFormat="1" ht="32.25" customHeight="1">
      <c r="A30" s="83" t="s">
        <v>102</v>
      </c>
      <c r="B30" s="73" t="s">
        <v>79</v>
      </c>
      <c r="C30" s="59"/>
      <c r="D30" s="59"/>
      <c r="E30" s="5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10.421875" style="1" customWidth="1"/>
    <col min="2" max="2" width="33.140625" style="1" customWidth="1"/>
    <col min="3" max="3" width="14.8515625" style="1" customWidth="1"/>
    <col min="4" max="4" width="16.0039062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54" t="s">
        <v>103</v>
      </c>
      <c r="B1" s="54"/>
      <c r="C1" s="54"/>
      <c r="D1" s="54"/>
      <c r="E1" s="54"/>
      <c r="F1" s="55"/>
      <c r="G1" s="55"/>
    </row>
    <row r="2" spans="1:7" s="1" customFormat="1" ht="21" customHeight="1">
      <c r="A2" s="56" t="s">
        <v>1</v>
      </c>
      <c r="B2" s="57"/>
      <c r="C2" s="57"/>
      <c r="D2" s="57"/>
      <c r="E2" s="53" t="s">
        <v>2</v>
      </c>
      <c r="F2" s="57"/>
      <c r="G2" s="57"/>
    </row>
    <row r="3" spans="1:7" s="1" customFormat="1" ht="17.25" customHeight="1">
      <c r="A3" s="4" t="s">
        <v>104</v>
      </c>
      <c r="B3" s="4"/>
      <c r="C3" s="4" t="s">
        <v>105</v>
      </c>
      <c r="D3" s="4"/>
      <c r="E3" s="4"/>
      <c r="F3" s="57"/>
      <c r="G3" s="57"/>
    </row>
    <row r="4" spans="1:7" s="1" customFormat="1" ht="21" customHeight="1">
      <c r="A4" s="4" t="s">
        <v>84</v>
      </c>
      <c r="B4" s="10" t="s">
        <v>85</v>
      </c>
      <c r="C4" s="69" t="s">
        <v>28</v>
      </c>
      <c r="D4" s="69" t="s">
        <v>106</v>
      </c>
      <c r="E4" s="69" t="s">
        <v>107</v>
      </c>
      <c r="F4" s="57"/>
      <c r="G4" s="57"/>
    </row>
    <row r="5" spans="1:7" s="1" customFormat="1" ht="21" customHeight="1">
      <c r="A5" s="11" t="s">
        <v>42</v>
      </c>
      <c r="B5" s="11" t="s">
        <v>42</v>
      </c>
      <c r="C5" s="70">
        <v>1</v>
      </c>
      <c r="D5" s="70">
        <f>C5+1</f>
        <v>2</v>
      </c>
      <c r="E5" s="70">
        <f>D5+1</f>
        <v>3</v>
      </c>
      <c r="F5" s="57"/>
      <c r="G5" s="57"/>
    </row>
    <row r="6" spans="1:8" s="1" customFormat="1" ht="31.5" customHeight="1">
      <c r="A6" s="12"/>
      <c r="B6" s="12" t="s">
        <v>28</v>
      </c>
      <c r="C6" s="66">
        <f>D6+E6</f>
        <v>358.42</v>
      </c>
      <c r="D6" s="66">
        <v>337.82</v>
      </c>
      <c r="E6" s="65">
        <v>20.6</v>
      </c>
      <c r="F6" s="71"/>
      <c r="G6" s="71"/>
      <c r="H6" s="57"/>
    </row>
    <row r="7" spans="1:5" s="1" customFormat="1" ht="31.5" customHeight="1">
      <c r="A7" s="58" t="s">
        <v>108</v>
      </c>
      <c r="B7" s="58" t="s">
        <v>109</v>
      </c>
      <c r="C7" s="66">
        <f aca="true" t="shared" si="0" ref="C7:C18">D7+E7</f>
        <v>337.82</v>
      </c>
      <c r="D7" s="66">
        <v>337.82</v>
      </c>
      <c r="E7" s="65"/>
    </row>
    <row r="8" spans="1:5" s="1" customFormat="1" ht="31.5" customHeight="1">
      <c r="A8" s="58" t="s">
        <v>110</v>
      </c>
      <c r="B8" s="58" t="s">
        <v>111</v>
      </c>
      <c r="C8" s="66">
        <f t="shared" si="0"/>
        <v>101.31</v>
      </c>
      <c r="D8" s="66">
        <v>101.31</v>
      </c>
      <c r="E8" s="65"/>
    </row>
    <row r="9" spans="1:5" s="1" customFormat="1" ht="31.5" customHeight="1">
      <c r="A9" s="58" t="s">
        <v>112</v>
      </c>
      <c r="B9" s="58" t="s">
        <v>113</v>
      </c>
      <c r="C9" s="66">
        <f t="shared" si="0"/>
        <v>63.89</v>
      </c>
      <c r="D9" s="66">
        <v>63.89</v>
      </c>
      <c r="E9" s="65"/>
    </row>
    <row r="10" spans="1:5" s="1" customFormat="1" ht="31.5" customHeight="1">
      <c r="A10" s="58" t="s">
        <v>114</v>
      </c>
      <c r="B10" s="58" t="s">
        <v>115</v>
      </c>
      <c r="C10" s="66">
        <f t="shared" si="0"/>
        <v>72.82</v>
      </c>
      <c r="D10" s="66">
        <v>72.82</v>
      </c>
      <c r="E10" s="65"/>
    </row>
    <row r="11" spans="1:5" s="1" customFormat="1" ht="31.5" customHeight="1">
      <c r="A11" s="58" t="s">
        <v>116</v>
      </c>
      <c r="B11" s="58" t="s">
        <v>117</v>
      </c>
      <c r="C11" s="66">
        <f t="shared" si="0"/>
        <v>36.98</v>
      </c>
      <c r="D11" s="66">
        <v>36.98</v>
      </c>
      <c r="E11" s="65"/>
    </row>
    <row r="12" spans="1:5" s="1" customFormat="1" ht="31.5" customHeight="1">
      <c r="A12" s="58" t="s">
        <v>118</v>
      </c>
      <c r="B12" s="58" t="s">
        <v>119</v>
      </c>
      <c r="C12" s="66">
        <f t="shared" si="0"/>
        <v>18.49</v>
      </c>
      <c r="D12" s="66">
        <v>18.49</v>
      </c>
      <c r="E12" s="65"/>
    </row>
    <row r="13" spans="1:5" s="1" customFormat="1" ht="31.5" customHeight="1">
      <c r="A13" s="58" t="s">
        <v>120</v>
      </c>
      <c r="B13" s="58" t="s">
        <v>121</v>
      </c>
      <c r="C13" s="66">
        <f t="shared" si="0"/>
        <v>11.79</v>
      </c>
      <c r="D13" s="66">
        <v>11.79</v>
      </c>
      <c r="E13" s="65"/>
    </row>
    <row r="14" spans="1:5" s="1" customFormat="1" ht="31.5" customHeight="1">
      <c r="A14" s="58">
        <v>30111</v>
      </c>
      <c r="B14" s="58" t="s">
        <v>122</v>
      </c>
      <c r="C14" s="66">
        <f t="shared" si="0"/>
        <v>5</v>
      </c>
      <c r="D14" s="66">
        <v>5</v>
      </c>
      <c r="E14" s="65"/>
    </row>
    <row r="15" spans="1:5" s="1" customFormat="1" ht="31.5" customHeight="1">
      <c r="A15" s="58" t="s">
        <v>123</v>
      </c>
      <c r="B15" s="58" t="s">
        <v>124</v>
      </c>
      <c r="C15" s="66">
        <f t="shared" si="0"/>
        <v>0.81</v>
      </c>
      <c r="D15" s="66">
        <v>0.81</v>
      </c>
      <c r="E15" s="65"/>
    </row>
    <row r="16" spans="1:5" s="1" customFormat="1" ht="31.5" customHeight="1">
      <c r="A16" s="58" t="s">
        <v>125</v>
      </c>
      <c r="B16" s="58" t="s">
        <v>126</v>
      </c>
      <c r="C16" s="66">
        <f t="shared" si="0"/>
        <v>26.73</v>
      </c>
      <c r="D16" s="66">
        <v>26.73</v>
      </c>
      <c r="E16" s="65"/>
    </row>
    <row r="17" spans="1:5" s="1" customFormat="1" ht="31.5" customHeight="1">
      <c r="A17" s="58" t="s">
        <v>127</v>
      </c>
      <c r="B17" s="58" t="s">
        <v>128</v>
      </c>
      <c r="C17" s="66">
        <f t="shared" si="0"/>
        <v>0</v>
      </c>
      <c r="D17" s="65"/>
      <c r="E17" s="65"/>
    </row>
    <row r="18" spans="1:5" s="1" customFormat="1" ht="31.5" customHeight="1">
      <c r="A18" s="58" t="s">
        <v>129</v>
      </c>
      <c r="B18" s="58" t="s">
        <v>130</v>
      </c>
      <c r="C18" s="66">
        <f t="shared" si="0"/>
        <v>20.6</v>
      </c>
      <c r="D18" s="66"/>
      <c r="E18" s="65">
        <v>20.6</v>
      </c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59" bottom="0.59" header="0" footer="0"/>
  <pageSetup horizontalDpi="300" verticalDpi="300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"/>
  <sheetViews>
    <sheetView showGridLines="0" workbookViewId="0" topLeftCell="A1">
      <selection activeCell="M6" sqref="M6"/>
    </sheetView>
  </sheetViews>
  <sheetFormatPr defaultColWidth="9.140625" defaultRowHeight="12.75" customHeight="1"/>
  <cols>
    <col min="1" max="1" width="12.140625" style="1" customWidth="1"/>
    <col min="2" max="2" width="15.421875" style="1" customWidth="1"/>
    <col min="3" max="3" width="14.57421875" style="1" customWidth="1"/>
    <col min="4" max="4" width="11.8515625" style="1" customWidth="1"/>
    <col min="5" max="5" width="12.28125" style="1" customWidth="1"/>
    <col min="6" max="6" width="13.28125" style="1" customWidth="1"/>
    <col min="7" max="7" width="12.8515625" style="1" customWidth="1"/>
    <col min="8" max="8" width="14.7109375" style="1" customWidth="1"/>
    <col min="9" max="9" width="12.140625" style="1" customWidth="1"/>
    <col min="10" max="11" width="9.140625" style="1" customWidth="1"/>
  </cols>
  <sheetData>
    <row r="1" spans="6:17" s="1" customFormat="1" ht="22.5" customHeight="1">
      <c r="F1" s="53"/>
      <c r="G1" s="53"/>
      <c r="H1" s="53"/>
      <c r="I1" s="53"/>
      <c r="J1" s="67" t="s">
        <v>131</v>
      </c>
      <c r="K1" s="67"/>
      <c r="L1" s="67"/>
      <c r="M1" s="67"/>
      <c r="N1" s="67"/>
      <c r="O1" s="67"/>
      <c r="P1" s="67"/>
      <c r="Q1" s="67"/>
    </row>
    <row r="2" spans="1:9" s="1" customFormat="1" ht="30" customHeight="1">
      <c r="A2" s="54" t="s">
        <v>132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8" customHeight="1">
      <c r="A3" s="56" t="s">
        <v>133</v>
      </c>
      <c r="B3" s="56"/>
      <c r="C3" s="56"/>
      <c r="D3" s="56"/>
      <c r="E3" s="62"/>
      <c r="F3" s="62"/>
      <c r="G3" s="62"/>
      <c r="H3" s="62"/>
      <c r="I3" s="53" t="s">
        <v>2</v>
      </c>
    </row>
    <row r="4" spans="1:9" s="1" customFormat="1" ht="31.5" customHeight="1">
      <c r="A4" s="4" t="s">
        <v>134</v>
      </c>
      <c r="B4" s="4" t="s">
        <v>135</v>
      </c>
      <c r="C4" s="4" t="s">
        <v>28</v>
      </c>
      <c r="D4" s="4" t="s">
        <v>136</v>
      </c>
      <c r="E4" s="4"/>
      <c r="F4" s="4"/>
      <c r="G4" s="4" t="s">
        <v>137</v>
      </c>
      <c r="H4" s="5" t="s">
        <v>138</v>
      </c>
      <c r="I4" s="5" t="s">
        <v>139</v>
      </c>
    </row>
    <row r="5" spans="1:9" s="1" customFormat="1" ht="75.75" customHeight="1">
      <c r="A5" s="4"/>
      <c r="B5" s="4"/>
      <c r="C5" s="4"/>
      <c r="D5" s="4" t="s">
        <v>38</v>
      </c>
      <c r="E5" s="5" t="s">
        <v>140</v>
      </c>
      <c r="F5" s="5" t="s">
        <v>141</v>
      </c>
      <c r="G5" s="4"/>
      <c r="H5" s="5"/>
      <c r="I5" s="5"/>
    </row>
    <row r="6" spans="1:9" s="1" customFormat="1" ht="21.75" customHeight="1">
      <c r="A6" s="63" t="s">
        <v>42</v>
      </c>
      <c r="B6" s="63" t="s">
        <v>42</v>
      </c>
      <c r="C6" s="64">
        <v>1</v>
      </c>
      <c r="D6" s="64">
        <v>2</v>
      </c>
      <c r="E6" s="64">
        <v>3</v>
      </c>
      <c r="F6" s="64">
        <v>4</v>
      </c>
      <c r="G6" s="64">
        <v>5</v>
      </c>
      <c r="H6" s="64">
        <v>6</v>
      </c>
      <c r="I6" s="68">
        <v>7</v>
      </c>
    </row>
    <row r="7" spans="1:9" s="1" customFormat="1" ht="30.75" customHeight="1">
      <c r="A7" s="12" t="s">
        <v>142</v>
      </c>
      <c r="B7" s="12" t="s">
        <v>143</v>
      </c>
      <c r="C7" s="65"/>
      <c r="D7" s="65"/>
      <c r="E7" s="59"/>
      <c r="F7" s="65"/>
      <c r="G7" s="66"/>
      <c r="H7" s="65"/>
      <c r="I7" s="65"/>
    </row>
    <row r="8" s="1" customFormat="1" ht="25.5" customHeight="1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F1:I1"/>
    <mergeCell ref="J1:Q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9" bottom="0.59" header="0" footer="0"/>
  <pageSetup horizontalDpi="300" verticalDpi="300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2.8515625" style="1" customWidth="1"/>
    <col min="2" max="2" width="23.57421875" style="1" customWidth="1"/>
    <col min="3" max="3" width="19.8515625" style="1" customWidth="1"/>
    <col min="4" max="4" width="19.28125" style="1" customWidth="1"/>
    <col min="5" max="5" width="2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52"/>
      <c r="B1" s="52"/>
      <c r="C1" s="56"/>
      <c r="D1" s="56"/>
      <c r="E1" s="60" t="s">
        <v>144</v>
      </c>
      <c r="F1" s="52"/>
      <c r="G1" s="52"/>
    </row>
    <row r="2" spans="1:7" s="1" customFormat="1" ht="29.25" customHeight="1">
      <c r="A2" s="54" t="s">
        <v>145</v>
      </c>
      <c r="B2" s="54"/>
      <c r="C2" s="54"/>
      <c r="D2" s="54"/>
      <c r="E2" s="54"/>
      <c r="F2" s="55"/>
      <c r="G2" s="55"/>
    </row>
    <row r="3" spans="1:7" s="1" customFormat="1" ht="21" customHeight="1">
      <c r="A3" s="56" t="s">
        <v>133</v>
      </c>
      <c r="B3" s="57"/>
      <c r="C3" s="57"/>
      <c r="D3" s="57"/>
      <c r="E3" s="53" t="s">
        <v>2</v>
      </c>
      <c r="F3" s="57"/>
      <c r="G3" s="57"/>
    </row>
    <row r="4" spans="1:7" s="1" customFormat="1" ht="25.5" customHeight="1">
      <c r="A4" s="4" t="s">
        <v>81</v>
      </c>
      <c r="B4" s="4"/>
      <c r="C4" s="4" t="s">
        <v>101</v>
      </c>
      <c r="D4" s="4"/>
      <c r="E4" s="4"/>
      <c r="F4" s="57"/>
      <c r="G4" s="57"/>
    </row>
    <row r="5" spans="1:7" s="1" customFormat="1" ht="28.5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57"/>
      <c r="G5" s="57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57"/>
      <c r="G6" s="57"/>
      <c r="H6" s="57"/>
    </row>
    <row r="7" spans="1:7" s="1" customFormat="1" ht="27" customHeight="1">
      <c r="A7" s="58">
        <v>2013399</v>
      </c>
      <c r="B7" s="61" t="s">
        <v>51</v>
      </c>
      <c r="C7" s="59">
        <v>40</v>
      </c>
      <c r="D7" s="59"/>
      <c r="E7" s="59">
        <v>40</v>
      </c>
      <c r="F7" s="57"/>
      <c r="G7" s="5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3.7109375" style="1" customWidth="1"/>
    <col min="2" max="2" width="22.00390625" style="1" customWidth="1"/>
    <col min="3" max="3" width="19.8515625" style="1" customWidth="1"/>
    <col min="4" max="4" width="17.00390625" style="1" customWidth="1"/>
    <col min="5" max="5" width="2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52"/>
      <c r="B1" s="52"/>
      <c r="C1" s="53" t="s">
        <v>146</v>
      </c>
      <c r="D1" s="53"/>
      <c r="E1" s="53"/>
      <c r="F1" s="52"/>
      <c r="G1" s="52"/>
    </row>
    <row r="2" spans="1:7" s="1" customFormat="1" ht="29.25" customHeight="1">
      <c r="A2" s="54" t="s">
        <v>147</v>
      </c>
      <c r="B2" s="54"/>
      <c r="C2" s="54"/>
      <c r="D2" s="54"/>
      <c r="E2" s="54"/>
      <c r="F2" s="55"/>
      <c r="G2" s="55"/>
    </row>
    <row r="3" spans="1:7" s="1" customFormat="1" ht="21" customHeight="1">
      <c r="A3" s="56" t="s">
        <v>133</v>
      </c>
      <c r="B3" s="57"/>
      <c r="C3" s="57"/>
      <c r="D3" s="57"/>
      <c r="E3" s="53" t="s">
        <v>2</v>
      </c>
      <c r="F3" s="57"/>
      <c r="G3" s="57"/>
    </row>
    <row r="4" spans="1:7" s="1" customFormat="1" ht="25.5" customHeight="1">
      <c r="A4" s="4" t="s">
        <v>81</v>
      </c>
      <c r="B4" s="4"/>
      <c r="C4" s="4" t="s">
        <v>101</v>
      </c>
      <c r="D4" s="4"/>
      <c r="E4" s="4"/>
      <c r="F4" s="57"/>
      <c r="G4" s="57"/>
    </row>
    <row r="5" spans="1:7" s="1" customFormat="1" ht="28.5" customHeight="1">
      <c r="A5" s="4" t="s">
        <v>84</v>
      </c>
      <c r="B5" s="4" t="s">
        <v>85</v>
      </c>
      <c r="C5" s="4" t="s">
        <v>28</v>
      </c>
      <c r="D5" s="4" t="s">
        <v>82</v>
      </c>
      <c r="E5" s="4" t="s">
        <v>83</v>
      </c>
      <c r="F5" s="57"/>
      <c r="G5" s="57"/>
    </row>
    <row r="6" spans="1:8" s="1" customFormat="1" ht="21" customHeight="1">
      <c r="A6" s="4" t="s">
        <v>42</v>
      </c>
      <c r="B6" s="4" t="s">
        <v>42</v>
      </c>
      <c r="C6" s="4">
        <v>1</v>
      </c>
      <c r="D6" s="4">
        <f>C6+1</f>
        <v>2</v>
      </c>
      <c r="E6" s="4">
        <f>D6+1</f>
        <v>3</v>
      </c>
      <c r="F6" s="57"/>
      <c r="G6" s="57"/>
      <c r="H6" s="57"/>
    </row>
    <row r="7" spans="1:7" s="1" customFormat="1" ht="27" customHeight="1">
      <c r="A7" s="58"/>
      <c r="B7" s="58"/>
      <c r="C7" s="59"/>
      <c r="D7" s="59"/>
      <c r="E7" s="59"/>
      <c r="F7" s="57"/>
      <c r="G7" s="5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" right="0.39" top="0.59" bottom="0.59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谁动了我的香菜</cp:lastModifiedBy>
  <dcterms:created xsi:type="dcterms:W3CDTF">2022-02-07T03:43:35Z</dcterms:created>
  <dcterms:modified xsi:type="dcterms:W3CDTF">2024-03-21T10:24:28Z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6BD0E0A5C1794B089C2DA3CFC3E9CB36_13</vt:lpwstr>
  </property>
</Properties>
</file>